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620" windowHeight="12735"/>
  </bookViews>
  <sheets>
    <sheet name="Перечень на 2025-2027" sheetId="1" r:id="rId1"/>
  </sheets>
  <definedNames>
    <definedName name="_xlnm.Print_Titles" localSheetId="0">'Перечень на 2025-2027'!$3:$4</definedName>
  </definedNames>
  <calcPr calcId="125725"/>
</workbook>
</file>

<file path=xl/calcChain.xml><?xml version="1.0" encoding="utf-8"?>
<calcChain xmlns="http://schemas.openxmlformats.org/spreadsheetml/2006/main">
  <c r="G10" i="1"/>
  <c r="H5"/>
  <c r="I5"/>
  <c r="G5"/>
  <c r="I17"/>
  <c r="H17"/>
  <c r="G17"/>
  <c r="I12"/>
  <c r="H12"/>
  <c r="G12"/>
  <c r="H6"/>
  <c r="I6"/>
  <c r="G6"/>
  <c r="F24"/>
  <c r="F16"/>
  <c r="F11"/>
  <c r="F22"/>
  <c r="F21"/>
  <c r="F20"/>
  <c r="F10"/>
</calcChain>
</file>

<file path=xl/sharedStrings.xml><?xml version="1.0" encoding="utf-8"?>
<sst xmlns="http://schemas.openxmlformats.org/spreadsheetml/2006/main" count="107" uniqueCount="76">
  <si>
    <t xml:space="preserve">Приложение 1  к приказу
Федерального агентства по недропользованию
от   ___________ 2024 г.   № ______  </t>
  </si>
  <si>
    <t>Перечень объектов региональных геолого-геофизических и геолого-съемочных работ по геологическому изучению недр и воспроизводству 
минерально-сырьевой базы, финансируемых за счёт субсидии на финансовое обеспечение выполнения государственного задания Федерального агентства по недропользованию на 2025 год и на плановый период 2026 и 2027 годов
(ФГБУ "ИМГРЭ")</t>
  </si>
  <si>
    <t>№№</t>
  </si>
  <si>
    <t xml:space="preserve">Наименование работы, показатель, характеризующий содержание работы, 
наименование объекта работ </t>
  </si>
  <si>
    <t>Наимено-вание учреждения - исполнителя работ</t>
  </si>
  <si>
    <t>Сроки проведения работ (год,кв.)</t>
  </si>
  <si>
    <t xml:space="preserve">Предельный объём финансового обеспечения на объект, в тыс.руб </t>
  </si>
  <si>
    <t xml:space="preserve">Плановый объём финансового обеспечения на 2025 год, в тыс.руб </t>
  </si>
  <si>
    <t xml:space="preserve">Плановый объём финансового обеспечения на 2026 год, в тыс.руб </t>
  </si>
  <si>
    <t xml:space="preserve">Плановый объём финансового обеспечения на 2027 год, в тыс.руб </t>
  </si>
  <si>
    <t>Краткое содержание
технического (геологического) задания на 2025 год
Показатель объёма работы</t>
  </si>
  <si>
    <t xml:space="preserve">Нача-ло </t>
  </si>
  <si>
    <t>Окон-чание</t>
  </si>
  <si>
    <t xml:space="preserve">1. Региональное геологическое изучение недр                                                                                                                                                                        </t>
  </si>
  <si>
    <t xml:space="preserve">1.1. Проведение работ по сводному и обзорному геохимическому картографированию на территории суши Российской Федерации                                                                                                                                                                                    </t>
  </si>
  <si>
    <t>Отчеты о проведении работ по сводному и обзорному геологическому картографированию - 4 ед.</t>
  </si>
  <si>
    <t>1.1.1.</t>
  </si>
  <si>
    <t>Подготовка обоснования постановки геолого-геохимических поисковых работ на участках недр, перспективных для наполнения фонда объектов поискового задела по наиболее важным и дефицитным видам полезных ископаемых</t>
  </si>
  <si>
    <t>ФГБУ «ИМГРЭ»</t>
  </si>
  <si>
    <t>2023
I</t>
  </si>
  <si>
    <t>2025
I</t>
  </si>
  <si>
    <r>
      <rPr>
        <b/>
        <sz val="10"/>
        <rFont val="Arial"/>
        <family val="2"/>
        <charset val="204"/>
      </rPr>
      <t xml:space="preserve">3 этап </t>
    </r>
    <r>
      <rPr>
        <sz val="10"/>
        <rFont val="Arial"/>
        <family val="2"/>
        <charset val="204"/>
      </rPr>
      <t xml:space="preserve"> - Критерии выбора объектов, перспективных для постановки геолого-геохимических поисковых работ с целью дальнейшего геологического изучения TR и Ta, Nb.  
Перечень и схемы размещения объектов разного уровня перспективности для постановки геолого-геохимических поисковых работ на основе разработанных критериев.
ГИС-пакеты геолого-геохимической информации (в виде электронного массива с текстовым описанием) для первоочередных объектов проведения геолого-геохимических поисковых работ.
Предложения по технологии и методике проведения геолого-геохимических поисковых работ для выбранных перспективных объектов. Окончательный геологический отчет, содержащий результаты работ по объекту за 2023-2025 годы.  </t>
    </r>
  </si>
  <si>
    <t>1.1.2.</t>
  </si>
  <si>
    <t xml:space="preserve">Проведение в 2024-2026 годах работ по сводному и обзорному геохимическому картографиро-ванию  территории Российской Федерации   
</t>
  </si>
  <si>
    <t>ФГБУ "ИМГРЭ"</t>
  </si>
  <si>
    <t>2024
I</t>
  </si>
  <si>
    <t>2026
IV</t>
  </si>
  <si>
    <r>
      <rPr>
        <b/>
        <sz val="10"/>
        <rFont val="Arial"/>
        <family val="2"/>
        <charset val="204"/>
      </rPr>
      <t xml:space="preserve">Актуализированная в ГИС-формате сводная геохимическая карта территории Российской Федерации масштаба 1:2 500 000 по материалам геохимических основ Госгеолкарты-1000/3 и Госгеокарты-200/2, завершенным до 2026 года (2 этап, Сибирский и Дальневосточный федеральный округ): </t>
    </r>
    <r>
      <rPr>
        <sz val="10"/>
        <rFont val="Arial"/>
        <family val="2"/>
        <charset val="204"/>
      </rPr>
      <t xml:space="preserve">Актуализированные и увязанные специализированные тематические карты территории Дальневосточного федерального округа: геохимической изученности; районирования по условиям ведения геохимических работ; функционального зонирования; геохимической специализации минерагенических таксонов; прогнозно-геохимическая. 
 Актуализированная карта ресурсности минерагенических таксонов центральной части территории Сибирского федерального округа: кадастр ресурсности минерагенических зон (подзон); геолого-геохимические картографические ГИС-модели высокоресурсных минерагенических зон (подзон); тектоно-минерагенические модели высокоресурсных минерагенических зон (подзон).
Перспективные объекты для проведения среднемасштабных геолого-съемочных, опережающих геофизических и геохимических работ территории Дальневосточного федерального округа.
Рекомендации и паспорта учета высокоперспективных объектов с перечнем в форме каталога для проведения среднемасштабных работ на высокоперспективных объектах на территории Дальневосточного федерального округа.
 Информационный ресурс о наличии и качестве средне -крупномасштабной геохимической информации для планирования и постановки опережающих геохимических и геолого-съёмочных работ по территории субъектов федерации (Запорожская и Херсонская области).
 </t>
    </r>
    <r>
      <rPr>
        <b/>
        <sz val="10"/>
        <rFont val="Arial"/>
        <family val="2"/>
        <charset val="204"/>
      </rPr>
      <t>Геолого-геохимическое обоснование хребта Гаккеля как подводного хребта с целью определения внешней границы континентального шельфа и перспективные площадей на ТПИ в Арктической зоне РФ (2 этап):</t>
    </r>
    <r>
      <rPr>
        <sz val="10"/>
        <rFont val="Arial"/>
        <family val="2"/>
        <charset val="204"/>
      </rPr>
      <t xml:space="preserve">
Результаты геолого-геохимического исследования комплексов магматических и осадочных пород Евразийского, Атлантического и Норвежско-Гренландского бассейнов и их окраин, а также рифтовой системы Красного моря с обоснованием включения хребта Гаккеля в состав расширенного шельфа РФ: Окончательные геолого-геохимические, геодинамические, морфоструктурные, геофизические и прочие критерии различия подводных хребтов от океанических хребтов и подводных поднятий; Итоговые схемы, графики, таблицы, диаграммы, иные текстовые и графические материалы, отражающие согласно выделенным критериям геолого-геохимическую, морфоструктурную, геофизическую и прочую информацию по океаническим хребтам, подводным поднятиям и подводным хребтам в пределах Евразийского, Атлантического, Норвежско-Гренландского бассейнов и рифтовой системы Красного моря, а также их окраин; Предварительные схемы, графики, таблицы, диаграммы, иные текстовые и графические материалы, отражающие согласно выделенным критериям геолого-геохимические, литологические, геофизические особенности состава и строения осадочных толщ Евразийского, Атлантического, Норвежско-Гренландского бассейнов и рифтовой системы Красного моря; Предварительные результаты в виде схем, графиков, таблиц, диаграмм, иных текстовых и графических материалов сравнительного геолого-геохимического анализа на основе выделенных критериев комплексов магматических и осадочных пород Евразийского бассейна с Атлантическим, Норвежско-Гренландским и рифтовой системой Красного моря.
</t>
    </r>
  </si>
  <si>
    <t>Кадастр, карты размещения и описание перспективных площадей для постановки региональных среднемасштабных и крупномасштабных, а также поисковых работ в пределах минерально-сырьевых кластеров Арктической зоны РФ с целью расширения минерально-сырьевой базы ТПИ Севморпути: Окончательные геолого-геохимические критерии выделения в пределах минерально-сырьевых кластеров Арктической зоны РФ перспективных площадей для постановки региональных среднемасштабных и крупномасштабных, а также поисковых работ с целью выявления месторождений различных геолого-промышленных типов ТПИ; Предварительный кадастр, карты размещения и описание перспективных площадей для постановки региональных среднемасштабных и крупномасштабных, а также поисковых работ в пределах минерально-сырьевых кластеров Арктической зоны РФ, выделенных на основе геолого-геохимических критериев. Результаты ревизионно-заверочных геолого-геохимических работ на перспективных площадяхс апробацией технологии наногеохимических методов поисков и структурно-геохимического анализа: Окончательно актуализованные технологии наногеохимических методов поисков и структурно-геохимического анализа при ревизионно-заверочных геолого-геохимических работах в пределах минерально-сырьевых кластеров Арктической зоны РФ; Текстовые и графические материалы (схемы, графики, таблицы, диаграммы и др.), отражающие предварительные результаты полевых ревизионно-заверочных геолого- геохимические работ на перспективных площадях.</t>
  </si>
  <si>
    <t>1.1.3.</t>
  </si>
  <si>
    <t>2027
IV</t>
  </si>
  <si>
    <t xml:space="preserve">Проведение в 2027-2029 годах работ по сводному и обзорному геохимическому картографированию  территории Российской Федерации   
</t>
  </si>
  <si>
    <t>2027
I</t>
  </si>
  <si>
    <r>
      <t>2027 год, 1 этап</t>
    </r>
    <r>
      <rPr>
        <sz val="10"/>
        <rFont val="Arial"/>
        <family val="2"/>
        <charset val="204"/>
      </rPr>
      <t xml:space="preserve"> - Предварительный  комплект уточненных специализированных тематических карт сводной прогнозно-геохимической карты территории Российской Федерации масштаба 1:2 500 000.
</t>
    </r>
  </si>
  <si>
    <t xml:space="preserve">1.2. Проведение работ по геохимическому картографированию 
масштаба 1:1 000 000                                                                                                                                                                                                                            </t>
  </si>
  <si>
    <t>1.2.1.</t>
  </si>
  <si>
    <t xml:space="preserve">Актуализация геохимических основ Госгеолкарты-1000/3 листов N-35, N -36, L-37, создание геохимической основы Госгеолкарты-1000/3 листа L-36 и фрагмента бесшовной геохимической карты на юго-западную часть европейской территорий Российской Федерации масштаба   1:1 000 000 (листы N-35, N-36,  N-37, N-38; М-36, М-37; L-36, L-37; К-37)
</t>
  </si>
  <si>
    <t>2025
IV</t>
  </si>
  <si>
    <r>
      <t>Актуализация геохимических основ Госгеолкарты-1000/3 листов N-35, N -36, L-37, создание геохимической основы Госгеолкарты-1000/3 листа L-36 и фрагмента бесшовной геохимической карты на юго-западную часть европейской территорий Российской федерации масштаба 1:1 000 000 (листы N-35, N-36, N-37, N-38; М-36, М-37; L-36, L-37; К-37),3 этап</t>
    </r>
    <r>
      <rPr>
        <sz val="10"/>
        <rFont val="Arial"/>
        <family val="2"/>
        <charset val="204"/>
      </rPr>
      <t xml:space="preserve"> - Комплекты актуализированных итоговых карт листа L-37 и итоговых карт листа  L-36 (с учетом новых территорий) геохимической основы Госгеолкарты-1000/3 масштаба 1:1 000 000 (по ретроспективным и новым аналитическим данным) в ГИС-формате и аналоговом виде, включающих карты: районирования территории по условиям проведения геохимических работ, геохимической специализации геологических комплексов,прогнозно-геохимическую, эколого-геохими¬ческую. Фрагмент бесшовной геохимической карты России на юго-западную часть европейской территории Российской Федерации масштаба 1:1 000 000 (листы N-35, N-36,  М-36, М-37; L-36, L-37; К-37;  с учетом новых территорий ДНР, ЛНР, Херсонская и Запорожская обл. на листах L-36, L -37) в ГИС-формате с тематическими слоями: геохимической изученности, ландшафтной,геологических комплексов с полезными ископаемыми, функционального зонирования, районирования территории по условиям проведения геохимических работ, геохимической специализации геологических комплексов, прогнозно-геохимического,эколого-геохимического. Рекомендации по постановке среднемасштабных геолого-съемочных и поисковых работ на стратегические и высоколиквидные виды минерального сырья в виде схемы прогноза полезных ископаемых с вынесением на нее границ перспективных площадей, указанием видов полезных ископаемых и величины их минерагенического потенциала в масштабе 1:2 500 000 на фрагмент бесшовной карты, включающей 9 номенклатурных листов (листы N-35, N-36, N-37, N-38; М-36, М-37; L-36, L-37; К-37; с учетом новых территорий ДНР, ЛНР, Херсонская и Запорожская обл. на листах L-36, L-37). Паспорта учета высокоперспективных объектов, выделенных при проведении геохимических работ. Площади с напряженной эколого-геохимической обстановкой масштаба 1:1 000 000, отраженные на эколого-геохимической карте (листы М-36, М-37; L-36, L-37; К-37; с учетом новых территорий ДНР, ЛНР, Херсонская и Запорожская обл. на листах L-36, L-37). Окончательный геологический отчет, содержащий результаты работ по объекту за 2023-2025 годы.
</t>
    </r>
  </si>
  <si>
    <t>1.2.2.</t>
  </si>
  <si>
    <t xml:space="preserve">Актуализация комплектов геохимических основГосгеолкарты-1000/3 листов О-42,О-43, N-43 и фрагмента бесшовной геохимической карты на южную часть Западной Сибири Российской Федерации масштаба 
1:1 000 000 (листы О-41, О-42, О-43, N-41, N -42, N -43)  
</t>
  </si>
  <si>
    <r>
      <t xml:space="preserve">Актуализация комплектов геохимических основГосгеолкарты-1000/3 листов О-42,О-43, N-43 и фрагмента бесшовной геохимической карты  на южную часть Западной Сибири Российской Федерации масштаба 1:1 000 000 (листы О-41, О-42, О-43, N-41, N -42, N -43),
2 этап - </t>
    </r>
    <r>
      <rPr>
        <sz val="10"/>
        <rFont val="Arial"/>
        <family val="2"/>
        <charset val="204"/>
      </rPr>
      <t>полевые  геохимические работы на площади 160 тыс.кв.км. листов О-42,О-43; карты фактического материала; актуализированные вспомогательные карты листа О-43; комплект актуализированных итоговых карт геохимической основы Госгеолкарты-1000/3 листа N-43; фрагмент бесшовной геохимической карты России на южную часть Западной Сибири Российской Федерации масштаба 1:1 000 000 (лист N-42). Площади с напряженной эколого-геохимической обстановкой масштаба 1:1 000 000, отраженные на эколого-геохимической карте (лист N-43). 
Прирост мелкомасштабной геохимической изученности территории РФ и ее континентального шельфа – 0,9%.</t>
    </r>
  </si>
  <si>
    <t>1.2.3.</t>
  </si>
  <si>
    <t>2026
I</t>
  </si>
  <si>
    <r>
      <rPr>
        <b/>
        <sz val="10"/>
        <rFont val="Arial"/>
        <family val="2"/>
        <charset val="204"/>
      </rPr>
      <t>2026 год,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1 этап</t>
    </r>
    <r>
      <rPr>
        <sz val="10"/>
        <rFont val="Arial"/>
        <family val="2"/>
        <charset val="204"/>
      </rPr>
      <t xml:space="preserve"> - полевые геохимические работы, предварительные карты геохимических основ Госгеолкарты-1000/3 группы листов.</t>
    </r>
  </si>
  <si>
    <t>1.2.4.</t>
  </si>
  <si>
    <r>
      <rPr>
        <b/>
        <sz val="10"/>
        <rFont val="Arial"/>
        <family val="2"/>
        <charset val="204"/>
      </rPr>
      <t>2027 год,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1 этап</t>
    </r>
    <r>
      <rPr>
        <sz val="10"/>
        <rFont val="Arial"/>
        <family val="2"/>
        <charset val="204"/>
      </rPr>
      <t xml:space="preserve"> - полевые геохимические работы, предварительные карты геохимических основ Госгеолкарты-1000/3 группы листов.</t>
    </r>
  </si>
  <si>
    <t xml:space="preserve">1.3. Проведение работ по геохимическому картографированию масштаба 1:200 000 ( региональных геолого-съемочных работ масштаба 1:200 000)                                                                                                                                                                                                                              </t>
  </si>
  <si>
    <t>1.3.1.</t>
  </si>
  <si>
    <t xml:space="preserve">Проведение в 2023-2025 годах геохимических работ масштаба 1:200 000 на группу листов в пределах Дальневосточного ФО </t>
  </si>
  <si>
    <t xml:space="preserve">Проведение  геохимических работ масштаба 1:200 000 на площади листов: Р-51-XXVI, XXVII (Чаро-Синская площадь),  3 этап:
 Опережающая геохимическая основа масштаба 1:200 000 листа Р-51-XXVI (Чаро-Синская площадь) для ГДП-200 в ГИС-формате и аналоговом виде, включающая карты: 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1:500 000.
Опережающие геохимические основы масштаба 1:200 000 листов Р-51-XXVI, XXVII (Чаро-Синская площадь) для ГДП-200 в ГИС-формате и аналоговом виде, включающие карты: моноэлементные геохимические карты; геохимической специализации геологических образований масштаба 1:200 000; рудогенных геохимических аномалий масштаба 1:200 000 со схемой прогноза полезных ископаемых масштаба 1:500 000; эколого-геохимическую масштаба 1:200 000. Перспективные геохимические аномалии, соответствующие по установленным геохимическим факторам и критериям прогнозирования рудных объектов минерагеническим таксонам в ранге потенциальных рудных узлов, зон и полей. Уточненные по геохимическим данным границы и площади известных и вновь выявленных рудных узлов, зон и полей, отраженные на планах, схемах, прогнозно-геохимических картах. Выделенные по геохимическим данным перспективные участки с оценкой прогнозных ресурсов алмазов, золота, марганца, железа, редких металлов и  других полезных ископаемых с паспортами учета перспективных объектов; рекомендации для постановки детальных заверочных работ на выделенных перспективных участках.
Проведение  геохимических работ масштаба 1:200 000 на площади листов: R-58-XIX, XX, XXVI (Ичаткинская площадь), 3 этап:
Опережающие геохимические основы масштаба 1:200 000 листов R-58- XIX, XX, XXVI (Ичаткинская площадь) для ГДП-200 в ГИС-формате и аналоговом виде,  включающие карты: моноэлементные геохимические карты; геохимической специализации геологических образований масштаба 1:200 000; рудогенных геохимических аномалий масштаба 1:200 000 со схемой прогноза полезных ископаемых масштаба 1:500 000; эколого-геохимическую масштаба 1:200 000. Перспективные геохимические аномалии, соответствующие по установленным геохимическим факторам и критериям прогнозирования рудных объектов минерагеническим таксонам в ранге потенциальных рудных узлов, зон и полей. Уточненные по геохимическим данным границы и площади известных и вновь выявленных рудных узлов, зон и полей, отраженные на планах, схемах, прогнозно-геохимических картах. Выделенные по геохимическим данным перспективные участки с оценкой прогнозных ресурсов редких металлов, золота и других полезных ископаемых с паспортами учета перспективных объектов; рекомендации для постановки детальных заверочных работ на выделенных перспективных участках.
Окончательный геологический отчет, содержащий результаты работ по объекту за 2023-2025 годы.  </t>
  </si>
  <si>
    <t>1.3.2.</t>
  </si>
  <si>
    <t xml:space="preserve">Проведение в 2024-2026 годах геохимических работ масштаба 1:200000 с оценкой изученнности на группу листов в пределах Сибирского ФО </t>
  </si>
  <si>
    <t>1.3.3.</t>
  </si>
  <si>
    <t xml:space="preserve">Проведение в 2025-2027 годах геохимических работ масштаба 1:200 000 на группу листов в пределах Дальневосточного ФО </t>
  </si>
  <si>
    <t>1.3.4.</t>
  </si>
  <si>
    <t xml:space="preserve">Проведение в 2026-2027 годах геохимических работ масштаба 1:200 000 на группу листов в пределах Дальневосточного ФО </t>
  </si>
  <si>
    <r>
      <rPr>
        <b/>
        <sz val="10"/>
        <rFont val="Arial"/>
        <family val="2"/>
        <charset val="204"/>
      </rPr>
      <t>2026 год.  ОГХР-200 на площади листов: 1 этап</t>
    </r>
    <r>
      <rPr>
        <sz val="10"/>
        <rFont val="Arial"/>
        <family val="2"/>
        <charset val="204"/>
      </rPr>
      <t xml:space="preserve"> - полевые  работы,  вспомагательные карты геохимических основ.</t>
    </r>
  </si>
  <si>
    <t>1.3.5.</t>
  </si>
  <si>
    <t xml:space="preserve">Проведение в 2027 году геохимических работ масштаба 1:200 000 на группу листов в пределах Дальневосточного ФО </t>
  </si>
  <si>
    <r>
      <rPr>
        <b/>
        <sz val="10"/>
        <rFont val="Arial"/>
        <family val="2"/>
        <charset val="204"/>
      </rPr>
      <t>2027 год.  ОГХР-200 на площади листов: 1 этап</t>
    </r>
    <r>
      <rPr>
        <sz val="10"/>
        <rFont val="Arial"/>
        <family val="2"/>
        <charset val="204"/>
      </rPr>
      <t xml:space="preserve"> - полевые  работы,  вспомагательные карты геохимических основ.</t>
    </r>
  </si>
  <si>
    <t>2.  Создание государственной сети опорных геолого-геофизических профилей, параметрических и сверхглубоких скважин</t>
  </si>
  <si>
    <t>Отчеты о проведенных геолого-геофизических работах по обоснованию внешних границ континентального шельфа Российской Федерации, 
Мировом океане - 4 ед.</t>
  </si>
  <si>
    <t>2.1.</t>
  </si>
  <si>
    <t>Обработка, интерпретация и обобщение геохимической информации по Арктическому региону,  геологической, морфологической информации в части Евразийского бассейна за 2001-2023 гг. касающейся вопроса международно-правового оформления внешней границы континентального шельфа Российской Федерации</t>
  </si>
  <si>
    <t>1. Сбор и анализ геохимической, геологической, морфологической информации по Арктическому региону в части Евразийского бассейна за 2001-2023 гг., а также других материалов, касающихся вопроса международно-правового оформления внешней границы континентального шельфа Российской Федерации (этап 1).
2. Разработка регламента обработки, интерпретациии (описание) и обобщения массива разнородной информации за 2001-2023 гг., а также других материалов, касающихся вопроса международно-правового оформления внешней границы континентального шельфа Российской Федерации
3. Обработка, интерпретация (описание) и обобщение геохимической по Арктическому региону,  геологической, морфологической информации в части Евразийского бассейна за 2001-2023 гг., а также других материалов, касающихся вопроса международно-правового оформления внешней границы континентального шельфа Российской Федерации (этап 1).
4. Обобщение презентационных материалов представленных в Комиссии по границам континентального шельфа с 2001 по 2023 гг. по геохимической информации по Арктическому региону,  геологической, морфологической информации в части Евразийского бассейна, в том числе презентационных материалов подготовленных ФГБУ "ИМГРЭ" (этап 1).
5. Подготовка обзорных, дополнительных геохимических и геоолого-геофизических  материалов для  усиления доказательной базы при защите российских заявочных материалов по Евразийскому бассейну в Комиссии по границам континентального шельфа (этап 1).</t>
  </si>
  <si>
    <r>
      <t xml:space="preserve">Подготовка сводного атласа по субъектам Российской Федерации, входящих в состав Сибирского </t>
    </r>
    <r>
      <rPr>
        <sz val="10"/>
        <color rgb="FFFF0000"/>
        <rFont val="Arial"/>
        <family val="2"/>
        <charset val="204"/>
      </rPr>
      <t>федерального</t>
    </r>
    <r>
      <rPr>
        <sz val="10"/>
        <rFont val="Arial"/>
        <family val="2"/>
        <charset val="204"/>
      </rPr>
      <t xml:space="preserve"> округа, обобщающего разномасштабную геолого-геохимическую информацию с выделенными перспективными площадями в рамках структурно-вещественных и </t>
    </r>
    <r>
      <rPr>
        <sz val="10"/>
        <color rgb="FFFF0000"/>
        <rFont val="Arial"/>
        <family val="2"/>
        <charset val="204"/>
      </rPr>
      <t>минерагенических</t>
    </r>
    <r>
      <rPr>
        <sz val="10"/>
        <rFont val="Arial"/>
        <family val="2"/>
        <charset val="204"/>
      </rPr>
      <t xml:space="preserve"> </t>
    </r>
    <r>
      <rPr>
        <sz val="10"/>
        <color rgb="FFFF0000"/>
        <rFont val="Arial"/>
        <family val="2"/>
        <charset val="204"/>
      </rPr>
      <t>комплексов</t>
    </r>
    <r>
      <rPr>
        <sz val="10"/>
        <rFont val="Arial"/>
        <family val="2"/>
        <charset val="204"/>
      </rPr>
      <t>.</t>
    </r>
  </si>
  <si>
    <r>
      <t xml:space="preserve">Проведение работ на территории субъектов федерации Сибирского федерального округа: Омская область, Новосибирская область, Алтайский край,  Республика Алтай, 1 этап:
</t>
    </r>
    <r>
      <rPr>
        <sz val="10"/>
        <rFont val="Arial"/>
        <family val="2"/>
        <charset val="204"/>
      </rPr>
      <t xml:space="preserve">- Массив информации о наличии фондовых материалов по геохимическим работам масштабов 1:50 000-1:200 000, выполненным по субъектам Российской Федерации, входящих в состав Сибирского </t>
    </r>
    <r>
      <rPr>
        <sz val="10"/>
        <color rgb="FFFF0000"/>
        <rFont val="Arial"/>
        <family val="2"/>
        <charset val="204"/>
      </rPr>
      <t>федерального</t>
    </r>
    <r>
      <rPr>
        <sz val="10"/>
        <rFont val="Arial"/>
        <family val="2"/>
        <charset val="204"/>
      </rPr>
      <t xml:space="preserve"> округа, их систематизация и анализ с оценкой качества в соответствии с критериями:  наличие цифровой версии отчета и ГИС-данных; координатно-привязанные аналитические данные или карты фактического материала с таблицами результатов аналитических исследований; результирующие геохимические карты (моно-, полиэлементные; прогнозно-геохимические и др.); авторская количественная оценка прогнозных ресурсов перспективных геохимических аномалий;    полнота и плотность геохимического опробования;    перечень проанализированных химических элементов; соответствие аналитических исследований минерагеническим особенностям территории (наличие анализов на основные рудообразующие элементы).
- Краткие аналитические записки с оценкой качества геохимической информации по субъектам Российской Федерации, входящих в состав Сибирского </t>
    </r>
    <r>
      <rPr>
        <sz val="10"/>
        <color rgb="FFFF0000"/>
        <rFont val="Arial"/>
        <family val="2"/>
        <charset val="204"/>
      </rPr>
      <t>федерального</t>
    </r>
    <r>
      <rPr>
        <sz val="10"/>
        <rFont val="Arial"/>
        <family val="2"/>
        <charset val="204"/>
      </rPr>
      <t xml:space="preserve"> округа.
- Комплект цифровых тематических схем (в ГИС-формате) масштаба  1:1 000 000, включающего схемы с пространственными границами: объектов геохимических работ; основных видов геохимических работ; основных методов геохимических работ, качество геохимической информации (удовлетворительное, недостаточное, неудовлетворительное).
- Созданный и включенный в состав в информационный ресурс «Геохимия» комплект цифровых тематических карт (в ГИС-формате) масштаба 1:2 500 000 включающий: карту природных ресурсов с оценкой их роли в формировании техногенных аномальных геохимических полей; карту условий формирования гипергенных геохимических полей и ведения геохимических поисков; схему обеспеченности Госгеолкарты-1000/3 и - 200/2 геохимическими основами.
- Цифровая эколого-геохимическая карта (в ГИС-формате) масштаба 1:2 500 000, включенная в состав в информационный ресурс «Геохимия».
</t>
    </r>
  </si>
  <si>
    <t>1.1.4.</t>
  </si>
  <si>
    <t>2027  IV</t>
  </si>
  <si>
    <r>
      <t>Создание геохимической основы Госгеолкарты-1000/3 группы листов в 2026-</t>
    </r>
    <r>
      <rPr>
        <sz val="10"/>
        <color rgb="FFFF0000"/>
        <rFont val="Arial"/>
        <family val="2"/>
        <charset val="204"/>
      </rPr>
      <t>2027гг.</t>
    </r>
  </si>
  <si>
    <t>Создание геохимической основы Госгеолкарты-1000/3 группы листов в 2027гг.</t>
  </si>
  <si>
    <t xml:space="preserve">Прирост мелкомасштабной геохимической изученности территории РФ и ее континентального шельфа: 2025 г.-0,9%. </t>
  </si>
  <si>
    <t xml:space="preserve">Прирост среднемасштабной геохимической изученности территории РФ и ее континентального шельфа: 2025 г.- 7058,0 кв.км.  </t>
  </si>
  <si>
    <r>
      <t xml:space="preserve">Проведение  геохимических работ масштаба 1:200000 на площади листов: R-49-XVI,XVII,XVIII (Среднекуанамская площадь), </t>
    </r>
    <r>
      <rPr>
        <sz val="10"/>
        <rFont val="Arial"/>
        <family val="2"/>
        <charset val="204"/>
      </rPr>
      <t xml:space="preserve"> 1 этап: Полевые работы на листах R-49-XVI,XVII,XVIII; предварительный вариант опережающих геохимических основ, включая карты: :геохимической изученности масштаба 1:200 000; 
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1:500 000; фактического материала геохимического опробования масштаба 1:200 000. 
</t>
    </r>
    <r>
      <rPr>
        <b/>
        <sz val="10"/>
        <color rgb="FFFF0000"/>
        <rFont val="Arial"/>
        <family val="2"/>
        <charset val="204"/>
      </rPr>
      <t>Прирост среднемасштабной геохимической изученности  территории РФ и ее континентального шельфа  - 4567,2 км</t>
    </r>
    <r>
      <rPr>
        <b/>
        <vertAlign val="superscript"/>
        <sz val="10"/>
        <color rgb="FFFF0000"/>
        <rFont val="Arial"/>
        <family val="2"/>
        <charset val="204"/>
      </rPr>
      <t>2</t>
    </r>
    <r>
      <rPr>
        <b/>
        <sz val="10"/>
        <color rgb="FFFF0000"/>
        <rFont val="Arial"/>
        <family val="2"/>
        <charset val="204"/>
      </rPr>
      <t xml:space="preserve"> .</t>
    </r>
    <r>
      <rPr>
        <b/>
        <sz val="10"/>
        <rFont val="Arial"/>
        <family val="2"/>
        <charset val="204"/>
      </rPr>
      <t xml:space="preserve">
</t>
    </r>
  </si>
  <si>
    <r>
      <t>Проведение  геохимических работ масштаба 1:200 000 на площади листов: R-49-VII,VIII (Рассохинская площадь),  2 этап:</t>
    </r>
    <r>
      <rPr>
        <sz val="10"/>
        <rFont val="Arial"/>
        <family val="2"/>
        <charset val="204"/>
      </rPr>
      <t xml:space="preserve"> Полевые работы, опережающие геохимические основы, включая карты: 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1:500 000; фактического материала геохимического опробования масштаба 1:200 000 на площади 2490,8 км2 листов R-49-VII,VIII.
</t>
    </r>
    <r>
      <rPr>
        <b/>
        <sz val="10"/>
        <color rgb="FFFF0000"/>
        <rFont val="Arial"/>
        <family val="2"/>
        <charset val="204"/>
      </rPr>
      <t>Прирост среднемасштабной геохимической изученности  территории РФ и ее континентального шельфа  - 2490,8 км</t>
    </r>
    <r>
      <rPr>
        <b/>
        <vertAlign val="superscript"/>
        <sz val="10"/>
        <color rgb="FFFF0000"/>
        <rFont val="Arial"/>
        <family val="2"/>
        <charset val="204"/>
      </rPr>
      <t>2</t>
    </r>
    <r>
      <rPr>
        <b/>
        <sz val="10"/>
        <color rgb="FFFF0000"/>
        <rFont val="Arial"/>
        <family val="2"/>
        <charset val="204"/>
      </rPr>
      <t xml:space="preserve"> .</t>
    </r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</si>
</sst>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00"/>
    <numFmt numFmtId="165" formatCode="#,##0.000"/>
    <numFmt numFmtId="166" formatCode="#,##0.0"/>
  </numFmts>
  <fonts count="16">
    <font>
      <sz val="10"/>
      <color theme="1"/>
      <name val="Arial"/>
      <charset val="13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.75"/>
      <name val="Arial"/>
      <family val="2"/>
      <charset val="204"/>
    </font>
    <font>
      <sz val="9.75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name val="Arial"/>
      <family val="2"/>
      <charset val="204"/>
    </font>
    <font>
      <b/>
      <sz val="9.75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9.75"/>
      <color rgb="FFFF0000"/>
      <name val="Arial"/>
      <family val="2"/>
      <charset val="204"/>
    </font>
    <font>
      <b/>
      <vertAlign val="superscript"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/>
    <xf numFmtId="0" fontId="9" fillId="0" borderId="0"/>
    <xf numFmtId="0" fontId="8" fillId="0" borderId="0"/>
    <xf numFmtId="43" fontId="9" fillId="0" borderId="0" applyFont="0" applyFill="0" applyBorder="0" applyProtection="0"/>
    <xf numFmtId="43" fontId="9" fillId="0" borderId="0" applyFont="0" applyFill="0" applyBorder="0" applyProtection="0"/>
    <xf numFmtId="43" fontId="9" fillId="0" borderId="0" applyFont="0" applyFill="0" applyBorder="0" applyProtection="0"/>
    <xf numFmtId="43" fontId="9" fillId="0" borderId="0" applyFont="0" applyFill="0" applyBorder="0" applyProtection="0"/>
    <xf numFmtId="43" fontId="9" fillId="0" borderId="0" applyFont="0" applyFill="0" applyBorder="0" applyProtection="0"/>
    <xf numFmtId="43" fontId="9" fillId="0" borderId="0" applyFont="0" applyFill="0" applyBorder="0" applyProtection="0"/>
    <xf numFmtId="43" fontId="9" fillId="0" borderId="0" applyFont="0" applyFill="0" applyBorder="0" applyProtection="0"/>
    <xf numFmtId="43" fontId="9" fillId="0" borderId="0" applyFont="0" applyFill="0" applyBorder="0" applyProtection="0"/>
    <xf numFmtId="0" fontId="9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166" fontId="2" fillId="0" borderId="0" xfId="0" applyNumberFormat="1" applyFont="1" applyAlignment="1">
      <alignment horizontal="center" vertical="top"/>
    </xf>
    <xf numFmtId="166" fontId="2" fillId="0" borderId="0" xfId="0" applyNumberFormat="1" applyFont="1" applyAlignment="1">
      <alignment vertical="justify"/>
    </xf>
    <xf numFmtId="0" fontId="2" fillId="0" borderId="0" xfId="0" applyFont="1" applyAlignment="1">
      <alignment vertical="justify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" fillId="0" borderId="5" xfId="11" applyFont="1" applyBorder="1" applyAlignment="1">
      <alignment horizontal="left" vertical="top" indent="1"/>
    </xf>
    <xf numFmtId="0" fontId="4" fillId="0" borderId="2" xfId="11" applyFont="1" applyBorder="1" applyAlignment="1">
      <alignment horizontal="left" vertical="top" wrapText="1"/>
    </xf>
    <xf numFmtId="0" fontId="4" fillId="0" borderId="2" xfId="11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5" xfId="11" applyFont="1" applyBorder="1" applyAlignment="1">
      <alignment horizontal="left" vertical="top" wrapText="1"/>
    </xf>
    <xf numFmtId="0" fontId="4" fillId="0" borderId="5" xfId="11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11" applyFont="1" applyBorder="1" applyAlignment="1">
      <alignment horizontal="right" vertical="top"/>
    </xf>
    <xf numFmtId="0" fontId="2" fillId="0" borderId="5" xfId="0" applyFont="1" applyBorder="1" applyAlignment="1">
      <alignment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166" fontId="2" fillId="0" borderId="0" xfId="0" applyNumberFormat="1" applyFont="1" applyAlignment="1" applyProtection="1">
      <alignment horizontal="center" vertical="top"/>
      <protection locked="0"/>
    </xf>
    <xf numFmtId="166" fontId="2" fillId="0" borderId="0" xfId="0" applyNumberFormat="1" applyFont="1" applyAlignment="1" applyProtection="1">
      <alignment horizontal="center" vertical="top" wrapText="1"/>
      <protection locked="0"/>
    </xf>
    <xf numFmtId="166" fontId="2" fillId="0" borderId="11" xfId="0" applyNumberFormat="1" applyFont="1" applyBorder="1" applyAlignment="1">
      <alignment horizontal="center" vertical="top" wrapText="1"/>
    </xf>
    <xf numFmtId="166" fontId="1" fillId="0" borderId="5" xfId="0" applyNumberFormat="1" applyFont="1" applyBorder="1" applyAlignment="1">
      <alignment horizontal="center" vertical="top"/>
    </xf>
    <xf numFmtId="165" fontId="3" fillId="0" borderId="2" xfId="11" applyNumberFormat="1" applyFont="1" applyBorder="1" applyAlignment="1">
      <alignment horizontal="center" vertical="top" wrapText="1"/>
    </xf>
    <xf numFmtId="0" fontId="4" fillId="0" borderId="12" xfId="11" applyFont="1" applyBorder="1" applyAlignment="1">
      <alignment horizontal="center" vertical="top" wrapText="1"/>
    </xf>
    <xf numFmtId="166" fontId="4" fillId="0" borderId="2" xfId="11" applyNumberFormat="1" applyFont="1" applyBorder="1" applyAlignment="1">
      <alignment horizontal="center" vertical="top" wrapText="1"/>
    </xf>
    <xf numFmtId="166" fontId="2" fillId="0" borderId="5" xfId="0" applyNumberFormat="1" applyFont="1" applyBorder="1" applyAlignment="1">
      <alignment horizontal="center" vertical="top" wrapText="1"/>
    </xf>
    <xf numFmtId="166" fontId="4" fillId="0" borderId="5" xfId="11" applyNumberFormat="1" applyFont="1" applyBorder="1" applyAlignment="1">
      <alignment horizontal="center" vertical="top" wrapText="1"/>
    </xf>
    <xf numFmtId="166" fontId="3" fillId="0" borderId="13" xfId="11" applyNumberFormat="1" applyFont="1" applyBorder="1" applyAlignment="1">
      <alignment horizontal="center" vertical="top" wrapText="1"/>
    </xf>
    <xf numFmtId="166" fontId="2" fillId="0" borderId="5" xfId="0" applyNumberFormat="1" applyFont="1" applyBorder="1" applyAlignment="1">
      <alignment horizontal="center" vertical="top"/>
    </xf>
    <xf numFmtId="166" fontId="3" fillId="0" borderId="5" xfId="11" applyNumberFormat="1" applyFont="1" applyBorder="1" applyAlignment="1">
      <alignment horizontal="center" vertical="top" wrapText="1"/>
    </xf>
    <xf numFmtId="166" fontId="2" fillId="0" borderId="2" xfId="0" applyNumberFormat="1" applyFont="1" applyBorder="1" applyAlignment="1">
      <alignment horizontal="center" vertical="top"/>
    </xf>
    <xf numFmtId="166" fontId="2" fillId="0" borderId="7" xfId="0" applyNumberFormat="1" applyFont="1" applyBorder="1" applyAlignment="1">
      <alignment horizontal="center" vertical="top"/>
    </xf>
    <xf numFmtId="166" fontId="6" fillId="0" borderId="0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166" fontId="1" fillId="0" borderId="2" xfId="11" applyNumberFormat="1" applyFont="1" applyBorder="1" applyAlignment="1">
      <alignment horizontal="left" vertical="top" wrapText="1"/>
    </xf>
    <xf numFmtId="3" fontId="1" fillId="2" borderId="2" xfId="0" applyNumberFormat="1" applyFont="1" applyFill="1" applyBorder="1" applyAlignment="1">
      <alignment horizontal="left" vertical="top" wrapText="1"/>
    </xf>
    <xf numFmtId="3" fontId="2" fillId="2" borderId="4" xfId="0" applyNumberFormat="1" applyFont="1" applyFill="1" applyBorder="1" applyAlignment="1">
      <alignment horizontal="left" vertical="top" wrapText="1"/>
    </xf>
    <xf numFmtId="166" fontId="1" fillId="2" borderId="5" xfId="11" applyNumberFormat="1" applyFont="1" applyFill="1" applyBorder="1" applyAlignment="1">
      <alignment horizontal="left" vertical="top" wrapText="1"/>
    </xf>
    <xf numFmtId="166" fontId="4" fillId="0" borderId="5" xfId="11" applyNumberFormat="1" applyFont="1" applyBorder="1" applyAlignment="1">
      <alignment horizontal="left" vertical="top" wrapText="1"/>
    </xf>
    <xf numFmtId="165" fontId="2" fillId="0" borderId="5" xfId="0" applyNumberFormat="1" applyFont="1" applyBorder="1" applyAlignment="1">
      <alignment horizontal="left" vertical="top" wrapText="1"/>
    </xf>
    <xf numFmtId="165" fontId="2" fillId="0" borderId="2" xfId="0" applyNumberFormat="1" applyFont="1" applyBorder="1" applyAlignment="1">
      <alignment horizontal="left" vertical="top" wrapText="1"/>
    </xf>
    <xf numFmtId="164" fontId="5" fillId="0" borderId="7" xfId="0" applyNumberFormat="1" applyFont="1" applyBorder="1" applyAlignment="1">
      <alignment horizontal="left" vertical="top" wrapText="1"/>
    </xf>
    <xf numFmtId="3" fontId="0" fillId="0" borderId="7" xfId="0" applyNumberForma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3" fontId="12" fillId="0" borderId="5" xfId="0" applyNumberFormat="1" applyFont="1" applyBorder="1" applyAlignment="1">
      <alignment horizontal="left" vertical="top" wrapText="1"/>
    </xf>
    <xf numFmtId="0" fontId="13" fillId="0" borderId="5" xfId="11" applyFont="1" applyBorder="1" applyAlignment="1">
      <alignment horizontal="left" vertical="top" indent="1"/>
    </xf>
    <xf numFmtId="0" fontId="14" fillId="0" borderId="3" xfId="11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166" fontId="10" fillId="0" borderId="5" xfId="0" applyNumberFormat="1" applyFont="1" applyBorder="1" applyAlignment="1">
      <alignment horizontal="center" vertical="top" wrapText="1"/>
    </xf>
    <xf numFmtId="165" fontId="13" fillId="0" borderId="5" xfId="0" applyNumberFormat="1" applyFont="1" applyBorder="1" applyAlignment="1" applyProtection="1">
      <alignment horizontal="left" vertical="top" wrapText="1"/>
      <protection locked="0"/>
    </xf>
    <xf numFmtId="165" fontId="13" fillId="0" borderId="13" xfId="0" applyNumberFormat="1" applyFont="1" applyBorder="1" applyAlignment="1" applyProtection="1">
      <alignment horizontal="left" vertical="top" wrapText="1"/>
      <protection locked="0"/>
    </xf>
    <xf numFmtId="165" fontId="12" fillId="0" borderId="5" xfId="0" applyNumberFormat="1" applyFont="1" applyBorder="1" applyAlignment="1">
      <alignment horizontal="left" vertical="top" wrapText="1"/>
    </xf>
    <xf numFmtId="166" fontId="14" fillId="0" borderId="5" xfId="11" applyNumberFormat="1" applyFont="1" applyBorder="1" applyAlignment="1">
      <alignment horizontal="center" vertical="top" wrapText="1"/>
    </xf>
    <xf numFmtId="0" fontId="3" fillId="0" borderId="5" xfId="11" applyFont="1" applyBorder="1" applyAlignment="1">
      <alignment horizontal="left" vertical="top" wrapText="1" inden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11" applyFont="1" applyBorder="1" applyAlignment="1">
      <alignment horizontal="left" vertical="top" indent="1"/>
    </xf>
    <xf numFmtId="0" fontId="1" fillId="0" borderId="4" xfId="11" applyFont="1" applyBorder="1" applyAlignment="1">
      <alignment horizontal="left" vertical="top" inden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0" borderId="3" xfId="11" applyFont="1" applyBorder="1" applyAlignment="1">
      <alignment horizontal="left" vertical="top" wrapText="1" indent="1"/>
    </xf>
    <xf numFmtId="0" fontId="3" fillId="0" borderId="6" xfId="11" applyFont="1" applyBorder="1" applyAlignment="1">
      <alignment horizontal="left" vertical="top" wrapText="1" indent="1"/>
    </xf>
    <xf numFmtId="0" fontId="3" fillId="0" borderId="10" xfId="11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left" vertical="top" wrapText="1"/>
    </xf>
    <xf numFmtId="166" fontId="2" fillId="0" borderId="2" xfId="0" applyNumberFormat="1" applyFont="1" applyBorder="1" applyAlignment="1" applyProtection="1">
      <alignment horizontal="center" vertical="top" wrapText="1"/>
      <protection locked="0"/>
    </xf>
    <xf numFmtId="166" fontId="2" fillId="0" borderId="4" xfId="0" applyNumberFormat="1" applyFont="1" applyBorder="1" applyAlignment="1" applyProtection="1">
      <alignment horizontal="center" vertical="top" wrapText="1"/>
      <protection locked="0"/>
    </xf>
    <xf numFmtId="166" fontId="2" fillId="0" borderId="2" xfId="0" applyNumberFormat="1" applyFont="1" applyBorder="1" applyAlignment="1">
      <alignment horizontal="center" vertical="top" wrapText="1"/>
    </xf>
    <xf numFmtId="166" fontId="2" fillId="0" borderId="4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166" fontId="13" fillId="0" borderId="5" xfId="0" applyNumberFormat="1" applyFont="1" applyBorder="1" applyAlignment="1">
      <alignment horizontal="center" vertical="top"/>
    </xf>
  </cellXfs>
  <cellStyles count="12">
    <cellStyle name="Обычный" xfId="0" builtinId="0"/>
    <cellStyle name="Обычный 2" xfId="11"/>
    <cellStyle name="Обычный 2 2" xfId="1"/>
    <cellStyle name="Обычный 5" xfId="2"/>
    <cellStyle name="Финансовый 2" xfId="3"/>
    <cellStyle name="Финансовый 2 2" xfId="4"/>
    <cellStyle name="Финансовый 2 2 2" xfId="5"/>
    <cellStyle name="Финансовый 2 3" xfId="10"/>
    <cellStyle name="Финансовый 3" xfId="6"/>
    <cellStyle name="Финансовый 3 2" xfId="7"/>
    <cellStyle name="Финансовый 3 2 2" xfId="8"/>
    <cellStyle name="Финансовый 3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view="pageBreakPreview" zoomScale="90" zoomScaleNormal="100" zoomScaleSheetLayoutView="90" workbookViewId="0">
      <selection activeCell="G5" sqref="G5"/>
    </sheetView>
  </sheetViews>
  <sheetFormatPr defaultColWidth="12.85546875" defaultRowHeight="24.95" customHeight="1"/>
  <cols>
    <col min="1" max="1" width="7.7109375" style="1" customWidth="1"/>
    <col min="2" max="2" width="30.7109375" style="2" customWidth="1"/>
    <col min="3" max="3" width="12.7109375" style="3" customWidth="1"/>
    <col min="4" max="5" width="6.7109375" style="3" customWidth="1"/>
    <col min="6" max="9" width="12.7109375" style="4" customWidth="1"/>
    <col min="10" max="10" width="152.7109375" style="5" customWidth="1"/>
    <col min="11" max="11" width="13.140625" style="6" customWidth="1"/>
    <col min="12" max="12" width="15.5703125" style="6" customWidth="1"/>
    <col min="13" max="15" width="14.140625" style="6" customWidth="1"/>
    <col min="16" max="16384" width="12.85546875" style="6"/>
  </cols>
  <sheetData>
    <row r="1" spans="1:10" ht="51" customHeight="1">
      <c r="A1" s="7"/>
      <c r="B1" s="8"/>
      <c r="C1" s="9"/>
      <c r="D1" s="9"/>
      <c r="E1" s="9"/>
      <c r="F1" s="25"/>
      <c r="G1" s="26"/>
      <c r="H1" s="26"/>
      <c r="I1" s="26"/>
      <c r="J1" s="39" t="s">
        <v>0</v>
      </c>
    </row>
    <row r="2" spans="1:10" ht="51" customHeight="1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ht="41.1" customHeight="1">
      <c r="A3" s="68" t="s">
        <v>2</v>
      </c>
      <c r="B3" s="72" t="s">
        <v>3</v>
      </c>
      <c r="C3" s="72" t="s">
        <v>4</v>
      </c>
      <c r="D3" s="79" t="s">
        <v>5</v>
      </c>
      <c r="E3" s="80"/>
      <c r="F3" s="85" t="s">
        <v>6</v>
      </c>
      <c r="G3" s="85" t="s">
        <v>7</v>
      </c>
      <c r="H3" s="85" t="s">
        <v>8</v>
      </c>
      <c r="I3" s="85" t="s">
        <v>9</v>
      </c>
      <c r="J3" s="89" t="s">
        <v>10</v>
      </c>
    </row>
    <row r="4" spans="1:10" ht="36.950000000000003" customHeight="1">
      <c r="A4" s="69"/>
      <c r="B4" s="73"/>
      <c r="C4" s="73"/>
      <c r="D4" s="10" t="s">
        <v>11</v>
      </c>
      <c r="E4" s="10" t="s">
        <v>12</v>
      </c>
      <c r="F4" s="86"/>
      <c r="G4" s="86"/>
      <c r="H4" s="86"/>
      <c r="I4" s="86"/>
      <c r="J4" s="90"/>
    </row>
    <row r="5" spans="1:10" ht="18" customHeight="1">
      <c r="A5" s="81" t="s">
        <v>13</v>
      </c>
      <c r="B5" s="82"/>
      <c r="C5" s="82"/>
      <c r="D5" s="82"/>
      <c r="E5" s="83"/>
      <c r="F5" s="27"/>
      <c r="G5" s="91">
        <f>G6+G12+G17+G23+G25+H25+I25+G1</f>
        <v>314370.30000000005</v>
      </c>
      <c r="H5" s="28">
        <f t="shared" ref="H5:I5" si="0">H6+H12+H17+H23+H25+I25+J25+H1</f>
        <v>366028.30000000005</v>
      </c>
      <c r="I5" s="28">
        <f t="shared" si="0"/>
        <v>370338.9</v>
      </c>
      <c r="J5" s="40"/>
    </row>
    <row r="6" spans="1:10" ht="41.1" customHeight="1">
      <c r="A6" s="81" t="s">
        <v>14</v>
      </c>
      <c r="B6" s="82"/>
      <c r="C6" s="82"/>
      <c r="D6" s="82"/>
      <c r="E6" s="83"/>
      <c r="F6" s="13"/>
      <c r="G6" s="29">
        <f>SUM(G7:G11)</f>
        <v>69161.100000000006</v>
      </c>
      <c r="H6" s="29">
        <f t="shared" ref="H6:I6" si="1">SUM(H7:H11)</f>
        <v>66272.7</v>
      </c>
      <c r="I6" s="29">
        <f t="shared" si="1"/>
        <v>66272.7</v>
      </c>
      <c r="J6" s="41" t="s">
        <v>15</v>
      </c>
    </row>
    <row r="7" spans="1:10" ht="101.1" customHeight="1">
      <c r="A7" s="11" t="s">
        <v>16</v>
      </c>
      <c r="B7" s="12" t="s">
        <v>17</v>
      </c>
      <c r="C7" s="13" t="s">
        <v>18</v>
      </c>
      <c r="D7" s="13" t="s">
        <v>19</v>
      </c>
      <c r="E7" s="30" t="s">
        <v>20</v>
      </c>
      <c r="F7" s="13">
        <v>45505.4</v>
      </c>
      <c r="G7" s="31">
        <v>15000</v>
      </c>
      <c r="H7" s="31">
        <v>0</v>
      </c>
      <c r="I7" s="31">
        <v>0</v>
      </c>
      <c r="J7" s="42" t="s">
        <v>21</v>
      </c>
    </row>
    <row r="8" spans="1:10" ht="318" customHeight="1">
      <c r="A8" s="70" t="s">
        <v>22</v>
      </c>
      <c r="B8" s="74" t="s">
        <v>23</v>
      </c>
      <c r="C8" s="76" t="s">
        <v>24</v>
      </c>
      <c r="D8" s="76" t="s">
        <v>25</v>
      </c>
      <c r="E8" s="76" t="s">
        <v>26</v>
      </c>
      <c r="F8" s="87">
        <v>70301</v>
      </c>
      <c r="G8" s="87">
        <v>27161.200000000001</v>
      </c>
      <c r="H8" s="87">
        <v>15159.4</v>
      </c>
      <c r="I8" s="87">
        <v>0</v>
      </c>
      <c r="J8" s="43" t="s">
        <v>27</v>
      </c>
    </row>
    <row r="9" spans="1:10" ht="134.1" customHeight="1">
      <c r="A9" s="71"/>
      <c r="B9" s="75"/>
      <c r="C9" s="77"/>
      <c r="D9" s="77"/>
      <c r="E9" s="77"/>
      <c r="F9" s="88"/>
      <c r="G9" s="88"/>
      <c r="H9" s="88"/>
      <c r="I9" s="88"/>
      <c r="J9" s="44" t="s">
        <v>28</v>
      </c>
    </row>
    <row r="10" spans="1:10" ht="206.1" customHeight="1">
      <c r="A10" s="11" t="s">
        <v>29</v>
      </c>
      <c r="B10" s="51" t="s">
        <v>66</v>
      </c>
      <c r="C10" s="17" t="s">
        <v>24</v>
      </c>
      <c r="D10" s="17" t="s">
        <v>20</v>
      </c>
      <c r="E10" s="55" t="s">
        <v>30</v>
      </c>
      <c r="F10" s="60">
        <f>G10+H10+I10</f>
        <v>120385.90000000001</v>
      </c>
      <c r="G10" s="64">
        <f>27000-0.1</f>
        <v>26999.9</v>
      </c>
      <c r="H10" s="32">
        <v>51113.3</v>
      </c>
      <c r="I10" s="32">
        <v>42272.7</v>
      </c>
      <c r="J10" s="52" t="s">
        <v>67</v>
      </c>
    </row>
    <row r="11" spans="1:10" ht="69" customHeight="1">
      <c r="A11" s="53" t="s">
        <v>68</v>
      </c>
      <c r="B11" s="18" t="s">
        <v>31</v>
      </c>
      <c r="C11" s="19" t="s">
        <v>18</v>
      </c>
      <c r="D11" s="19" t="s">
        <v>32</v>
      </c>
      <c r="E11" s="54" t="s">
        <v>30</v>
      </c>
      <c r="F11" s="60">
        <f>I11</f>
        <v>24000</v>
      </c>
      <c r="G11" s="33">
        <v>0</v>
      </c>
      <c r="H11" s="32">
        <v>0</v>
      </c>
      <c r="I11" s="32">
        <v>24000</v>
      </c>
      <c r="J11" s="45" t="s">
        <v>33</v>
      </c>
    </row>
    <row r="12" spans="1:10" ht="33" customHeight="1">
      <c r="A12" s="84" t="s">
        <v>34</v>
      </c>
      <c r="B12" s="84"/>
      <c r="C12" s="84"/>
      <c r="D12" s="84"/>
      <c r="E12" s="84"/>
      <c r="F12" s="20"/>
      <c r="G12" s="34">
        <f>SUM(G13:G16)</f>
        <v>115428.1</v>
      </c>
      <c r="H12" s="34">
        <f>SUM(H13:H16)</f>
        <v>121623.5</v>
      </c>
      <c r="I12" s="34">
        <f>SUM(I13:I16)</f>
        <v>141793.29999999999</v>
      </c>
      <c r="J12" s="62" t="s">
        <v>72</v>
      </c>
    </row>
    <row r="13" spans="1:10" ht="207.95" customHeight="1">
      <c r="A13" s="21" t="s">
        <v>35</v>
      </c>
      <c r="B13" s="12" t="s">
        <v>36</v>
      </c>
      <c r="C13" s="13" t="s">
        <v>18</v>
      </c>
      <c r="D13" s="13" t="s">
        <v>19</v>
      </c>
      <c r="E13" s="30" t="s">
        <v>37</v>
      </c>
      <c r="F13" s="32">
        <v>180000</v>
      </c>
      <c r="G13" s="31">
        <v>41021.300000000003</v>
      </c>
      <c r="H13" s="31">
        <v>0</v>
      </c>
      <c r="I13" s="31">
        <v>0</v>
      </c>
      <c r="J13" s="42" t="s">
        <v>38</v>
      </c>
    </row>
    <row r="14" spans="1:10" ht="123" customHeight="1">
      <c r="A14" s="21" t="s">
        <v>39</v>
      </c>
      <c r="B14" s="22" t="s">
        <v>40</v>
      </c>
      <c r="C14" s="17" t="s">
        <v>24</v>
      </c>
      <c r="D14" s="17" t="s">
        <v>25</v>
      </c>
      <c r="E14" s="17" t="s">
        <v>26</v>
      </c>
      <c r="F14" s="32">
        <v>175437.9</v>
      </c>
      <c r="G14" s="35">
        <v>74406.8</v>
      </c>
      <c r="H14" s="35">
        <v>61533.3</v>
      </c>
      <c r="I14" s="35">
        <v>0</v>
      </c>
      <c r="J14" s="20" t="s">
        <v>41</v>
      </c>
    </row>
    <row r="15" spans="1:10" ht="54" customHeight="1">
      <c r="A15" s="21" t="s">
        <v>42</v>
      </c>
      <c r="B15" s="58" t="s">
        <v>70</v>
      </c>
      <c r="C15" s="15" t="s">
        <v>24</v>
      </c>
      <c r="D15" s="15" t="s">
        <v>43</v>
      </c>
      <c r="E15" s="56" t="s">
        <v>69</v>
      </c>
      <c r="F15" s="32">
        <v>180000</v>
      </c>
      <c r="G15" s="35"/>
      <c r="H15" s="35">
        <v>60090.2</v>
      </c>
      <c r="I15" s="35">
        <v>80778.5</v>
      </c>
      <c r="J15" s="16" t="s">
        <v>44</v>
      </c>
    </row>
    <row r="16" spans="1:10" ht="54" customHeight="1">
      <c r="A16" s="21" t="s">
        <v>45</v>
      </c>
      <c r="B16" s="59" t="s">
        <v>71</v>
      </c>
      <c r="C16" s="17" t="s">
        <v>24</v>
      </c>
      <c r="D16" s="17" t="s">
        <v>32</v>
      </c>
      <c r="E16" s="57" t="s">
        <v>30</v>
      </c>
      <c r="F16" s="60">
        <f>I16</f>
        <v>61014.8</v>
      </c>
      <c r="G16" s="35"/>
      <c r="H16" s="35"/>
      <c r="I16" s="35">
        <v>61014.8</v>
      </c>
      <c r="J16" s="16" t="s">
        <v>46</v>
      </c>
    </row>
    <row r="17" spans="1:10" ht="44.25" customHeight="1">
      <c r="A17" s="65" t="s">
        <v>47</v>
      </c>
      <c r="B17" s="65"/>
      <c r="C17" s="65"/>
      <c r="D17" s="65"/>
      <c r="E17" s="65"/>
      <c r="F17" s="35"/>
      <c r="G17" s="36">
        <f>SUM(G18:G22)</f>
        <v>99781.1</v>
      </c>
      <c r="H17" s="36">
        <f>SUM(H18:H22)</f>
        <v>148132.1</v>
      </c>
      <c r="I17" s="36">
        <f>SUM(I18:I22)</f>
        <v>148272.9</v>
      </c>
      <c r="J17" s="61" t="s">
        <v>73</v>
      </c>
    </row>
    <row r="18" spans="1:10" ht="279.75" customHeight="1">
      <c r="A18" s="21" t="s">
        <v>48</v>
      </c>
      <c r="B18" s="18" t="s">
        <v>49</v>
      </c>
      <c r="C18" s="17" t="s">
        <v>24</v>
      </c>
      <c r="D18" s="17" t="s">
        <v>19</v>
      </c>
      <c r="E18" s="17" t="s">
        <v>37</v>
      </c>
      <c r="F18" s="32">
        <v>120000</v>
      </c>
      <c r="G18" s="33">
        <v>23941</v>
      </c>
      <c r="H18" s="33">
        <v>0</v>
      </c>
      <c r="I18" s="33">
        <v>0</v>
      </c>
      <c r="J18" s="46" t="s">
        <v>50</v>
      </c>
    </row>
    <row r="19" spans="1:10" ht="66" customHeight="1">
      <c r="A19" s="21" t="s">
        <v>51</v>
      </c>
      <c r="B19" s="16" t="s">
        <v>52</v>
      </c>
      <c r="C19" s="17" t="s">
        <v>24</v>
      </c>
      <c r="D19" s="17" t="s">
        <v>25</v>
      </c>
      <c r="E19" s="17" t="s">
        <v>26</v>
      </c>
      <c r="F19" s="32">
        <v>123940.7</v>
      </c>
      <c r="G19" s="35">
        <v>51204.5</v>
      </c>
      <c r="H19" s="35">
        <v>24156.1</v>
      </c>
      <c r="I19" s="35"/>
      <c r="J19" s="63" t="s">
        <v>75</v>
      </c>
    </row>
    <row r="20" spans="1:10" ht="66" customHeight="1">
      <c r="A20" s="21" t="s">
        <v>53</v>
      </c>
      <c r="B20" s="16" t="s">
        <v>54</v>
      </c>
      <c r="C20" s="17" t="s">
        <v>24</v>
      </c>
      <c r="D20" s="17" t="s">
        <v>20</v>
      </c>
      <c r="E20" s="17" t="s">
        <v>30</v>
      </c>
      <c r="F20" s="32">
        <f>G20+H20+I20</f>
        <v>137649.29999999999</v>
      </c>
      <c r="G20" s="35">
        <v>24635.599999999999</v>
      </c>
      <c r="H20" s="35">
        <v>73073</v>
      </c>
      <c r="I20" s="35">
        <v>39940.699999999997</v>
      </c>
      <c r="J20" s="63" t="s">
        <v>74</v>
      </c>
    </row>
    <row r="21" spans="1:10" ht="60.75" customHeight="1">
      <c r="A21" s="21" t="s">
        <v>55</v>
      </c>
      <c r="B21" s="51" t="s">
        <v>56</v>
      </c>
      <c r="C21" s="17" t="s">
        <v>24</v>
      </c>
      <c r="D21" s="17" t="s">
        <v>43</v>
      </c>
      <c r="E21" s="57" t="s">
        <v>30</v>
      </c>
      <c r="F21" s="32">
        <f>SUM(H21:I21)</f>
        <v>119235.2</v>
      </c>
      <c r="G21" s="33"/>
      <c r="H21" s="35">
        <v>50903</v>
      </c>
      <c r="I21" s="35">
        <v>68332.2</v>
      </c>
      <c r="J21" s="47" t="s">
        <v>57</v>
      </c>
    </row>
    <row r="22" spans="1:10" ht="53.1" customHeight="1">
      <c r="A22" s="21" t="s">
        <v>58</v>
      </c>
      <c r="B22" s="14" t="s">
        <v>59</v>
      </c>
      <c r="C22" s="15" t="s">
        <v>24</v>
      </c>
      <c r="D22" s="15" t="s">
        <v>32</v>
      </c>
      <c r="E22" s="56" t="s">
        <v>30</v>
      </c>
      <c r="F22" s="60">
        <f>SUM(H22:I22)</f>
        <v>40000</v>
      </c>
      <c r="G22" s="31"/>
      <c r="H22" s="37"/>
      <c r="I22" s="37">
        <v>40000</v>
      </c>
      <c r="J22" s="48" t="s">
        <v>60</v>
      </c>
    </row>
    <row r="23" spans="1:10" ht="38.1" customHeight="1">
      <c r="A23" s="66" t="s">
        <v>61</v>
      </c>
      <c r="B23" s="67"/>
      <c r="C23" s="66"/>
      <c r="D23" s="66"/>
      <c r="E23" s="66"/>
      <c r="F23" s="38"/>
      <c r="G23" s="36">
        <v>30000</v>
      </c>
      <c r="H23" s="36">
        <v>30000</v>
      </c>
      <c r="I23" s="36">
        <v>14000</v>
      </c>
      <c r="J23" s="49" t="s">
        <v>62</v>
      </c>
    </row>
    <row r="24" spans="1:10" ht="162" customHeight="1">
      <c r="A24" s="21" t="s">
        <v>63</v>
      </c>
      <c r="B24" s="16" t="s">
        <v>64</v>
      </c>
      <c r="C24" s="23" t="s">
        <v>24</v>
      </c>
      <c r="D24" s="24" t="s">
        <v>20</v>
      </c>
      <c r="E24" s="24" t="s">
        <v>30</v>
      </c>
      <c r="F24" s="38">
        <f>G24+H24+I24</f>
        <v>74000</v>
      </c>
      <c r="G24" s="32">
        <v>30000</v>
      </c>
      <c r="H24" s="32">
        <v>30000</v>
      </c>
      <c r="I24" s="32">
        <v>14000</v>
      </c>
      <c r="J24" s="50" t="s">
        <v>65</v>
      </c>
    </row>
  </sheetData>
  <mergeCells count="24">
    <mergeCell ref="A2:J2"/>
    <mergeCell ref="D3:E3"/>
    <mergeCell ref="A5:E5"/>
    <mergeCell ref="A6:E6"/>
    <mergeCell ref="A12:E12"/>
    <mergeCell ref="F3:F4"/>
    <mergeCell ref="F8:F9"/>
    <mergeCell ref="G3:G4"/>
    <mergeCell ref="G8:G9"/>
    <mergeCell ref="H3:H4"/>
    <mergeCell ref="H8:H9"/>
    <mergeCell ref="I3:I4"/>
    <mergeCell ref="I8:I9"/>
    <mergeCell ref="J3:J4"/>
    <mergeCell ref="A17:E17"/>
    <mergeCell ref="A23:E23"/>
    <mergeCell ref="A3:A4"/>
    <mergeCell ref="A8:A9"/>
    <mergeCell ref="B3:B4"/>
    <mergeCell ref="B8:B9"/>
    <mergeCell ref="C3:C4"/>
    <mergeCell ref="C8:C9"/>
    <mergeCell ref="D8:D9"/>
    <mergeCell ref="E8:E9"/>
  </mergeCells>
  <pageMargins left="0.25" right="0.25" top="0.27500000000000002" bottom="0.27500000000000002" header="0.196527777777778" footer="0.196527777777778"/>
  <pageSetup paperSize="9" scale="54" fitToHeight="0" orientation="landscape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на 2025-2027</vt:lpstr>
      <vt:lpstr>'Перечень на 2025-2027'!Заголовки_для_печати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Головин Владимир Николаевич</dc:creator>
  <cp:lastModifiedBy>vtatarinov</cp:lastModifiedBy>
  <cp:revision>6</cp:revision>
  <dcterms:created xsi:type="dcterms:W3CDTF">2004-09-13T18:02:00Z</dcterms:created>
  <dcterms:modified xsi:type="dcterms:W3CDTF">2025-01-22T13:28:12Z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