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для СП  РФ." sheetId="1" state="visible" r:id="rId1"/>
  </sheets>
  <definedNames>
    <definedName name="доходы">'Форма для СП  РФ.'!$A$4:$E$30</definedName>
  </definedNames>
  <calcPr/>
</workbook>
</file>

<file path=xl/sharedStrings.xml><?xml version="1.0" encoding="utf-8"?>
<sst xmlns="http://schemas.openxmlformats.org/spreadsheetml/2006/main" count="53" uniqueCount="53">
  <si>
    <t xml:space="preserve">                                Информация о поступлении в 2025 году в федеральный бюджет</t>
  </si>
  <si>
    <t xml:space="preserve">                         доходов,  администрируемых Роснедрами</t>
  </si>
  <si>
    <t xml:space="preserve">(в тыс. руб.) </t>
  </si>
  <si>
    <t xml:space="preserve">Наименование дохода</t>
  </si>
  <si>
    <t xml:space="preserve">Код  бюджетной
классификации
</t>
  </si>
  <si>
    <t xml:space="preserve">Прогноз поступлений в бюджет на 2025 год (ФЗ от 04.11.2025            N 414-ФЗ)</t>
  </si>
  <si>
    <t xml:space="preserve">Фактическое исполнение                          в 2025 году:</t>
  </si>
  <si>
    <t xml:space="preserve">% </t>
  </si>
  <si>
    <t xml:space="preserve">В С Е Г О   Д О Х О Д О В:</t>
  </si>
  <si>
    <t xml:space="preserve">Разовые платежи - всего: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</si>
  <si>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 </t>
    </r>
    <r>
      <rPr>
        <b/>
        <i/>
        <sz val="9"/>
        <rFont val="Times New Roman"/>
      </rPr>
      <t xml:space="preserve">на территории</t>
    </r>
    <r>
      <rPr>
        <i/>
        <sz val="9"/>
        <rFont val="Times New Roman"/>
      </rPr>
      <t xml:space="preserve"> Российской Федерации</t>
    </r>
  </si>
  <si>
    <t xml:space="preserve">049 1 12 02011 01 6000 120</t>
  </si>
  <si>
    <r>
      <t xml:space="preserve">в т.ч.</t>
    </r>
    <r>
      <rPr>
        <i/>
        <sz val="10"/>
        <rFont val="Times New Roman"/>
      </rPr>
      <t xml:space="preserve"> </t>
    </r>
    <r>
      <rPr>
        <b/>
        <i/>
        <sz val="10"/>
        <rFont val="Times New Roman"/>
      </rPr>
      <t xml:space="preserve">разовые платежи</t>
    </r>
    <r>
      <rPr>
        <i/>
        <sz val="9"/>
        <rFont val="Times New Roman"/>
      </rPr>
      <t xml:space="preserve"> за пользование недрами </t>
    </r>
    <r>
      <rPr>
        <b/>
        <i/>
        <sz val="9"/>
        <rFont val="Times New Roman"/>
      </rPr>
      <t xml:space="preserve">на континентальном шельфе</t>
    </r>
    <r>
      <rPr>
        <i/>
        <sz val="9"/>
        <rFont val="Times New Roman"/>
      </rPr>
      <t xml:space="preserve"> РФ</t>
    </r>
  </si>
  <si>
    <t xml:space="preserve">049 1 12 02060 01 6000 120</t>
  </si>
  <si>
    <t xml:space="preserve">в т.ч. разовые платежи по УВС</t>
  </si>
  <si>
    <t xml:space="preserve">в т.ч. разовые платежи по ТПИ</t>
  </si>
  <si>
    <t xml:space="preserve">в т.ч. разовые платежи по мин. воде, грязи</t>
  </si>
  <si>
    <t xml:space="preserve"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</si>
  <si>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 val="single"/>
        <sz val="10"/>
        <rFont val="Times New Roman Cyr"/>
      </rPr>
      <t>0000</t>
    </r>
    <r>
      <rPr>
        <b/>
        <sz val="10"/>
        <rFont val="Times New Roman Cyr"/>
      </rPr>
      <t xml:space="preserve"> 110</t>
    </r>
  </si>
  <si>
    <t xml:space="preserve">Прочие государственные пошлины за государственную регистрацию, а также за совершение прочих юридически значимых действий</t>
  </si>
  <si>
    <t xml:space="preserve">049 1 08 07200 01 0039 110</t>
  </si>
  <si>
    <t xml:space="preserve"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</si>
  <si>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 xml:space="preserve">049 1 11 05031 01 6000 120</t>
  </si>
  <si>
    <t xml:space="preserve"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</si>
  <si>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 xml:space="preserve">049 1 12 02051 01 6000 120</t>
  </si>
  <si>
    <t xml:space="preserve">Сборы за участие в конкурсе (аукционе) на право пользования участками недр </t>
  </si>
  <si>
    <t xml:space="preserve">049 1 12 02101 01 6000 120</t>
  </si>
  <si>
    <t xml:space="preserve">Доходы, поступающие в порядке возмещения расходов, понесенных в связи с эксплуатацией федерального имущества</t>
  </si>
  <si>
    <r>
      <t xml:space="preserve">049 1 13 02061 01 </t>
    </r>
    <r>
      <rPr>
        <b/>
        <sz val="10"/>
        <rFont val="Times New Roman Cyr"/>
      </rPr>
      <t>0000</t>
    </r>
    <r>
      <rPr>
        <b/>
        <sz val="10"/>
        <rFont val="Times New Roman Cyr"/>
      </rPr>
      <t xml:space="preserve"> 130</t>
    </r>
  </si>
  <si>
    <t xml:space="preserve">Прочие доходы от  компенсации затрат федерального бюджета</t>
  </si>
  <si>
    <r>
      <t xml:space="preserve">049 1 13 02991 01 </t>
    </r>
    <r>
      <rPr>
        <b/>
        <sz val="10"/>
        <rFont val="Times New Roman Cyr"/>
      </rPr>
      <t>0000</t>
    </r>
    <r>
      <rPr>
        <b/>
        <sz val="10"/>
        <rFont val="Times New Roman Cyr"/>
      </rPr>
      <t xml:space="preserve"> 130</t>
    </r>
  </si>
  <si>
    <t xml:space="preserve"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основных средств по указанному имуществу.</t>
  </si>
  <si>
    <r>
      <t xml:space="preserve">049 1 14 02013 01 6000 </t>
    </r>
    <r>
      <rPr>
        <b/>
        <sz val="10"/>
        <rFont val="Times New Roman Cyr"/>
      </rPr>
      <t>410</t>
    </r>
  </si>
  <si>
    <t xml:space="preserve"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</si>
  <si>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r>
      <t xml:space="preserve">049 1 14 02013 01 6000 </t>
    </r>
    <r>
      <rPr>
        <b/>
        <sz val="10"/>
        <rFont val="Times New Roman Cyr"/>
      </rPr>
      <t>440</t>
    </r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</si>
  <si>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</rPr>
      <t xml:space="preserve">экспертизы проектов</t>
    </r>
    <r>
      <rPr>
        <sz val="9"/>
        <rFont val="Times New Roman"/>
      </rPr>
      <t xml:space="preserve"> геологического изучения недр</t>
    </r>
  </si>
  <si>
    <r>
      <t xml:space="preserve">049 1 15 02012 01 </t>
    </r>
    <r>
      <rPr>
        <b/>
        <u val="single"/>
        <sz val="10"/>
        <rFont val="Times New Roman Cyr"/>
      </rPr>
      <t>0000</t>
    </r>
    <r>
      <rPr>
        <b/>
        <sz val="10"/>
        <rFont val="Times New Roman Cyr"/>
      </rPr>
      <t xml:space="preserve"> 140</t>
    </r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</si>
  <si>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</si>
  <si>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 xml:space="preserve">049 1 16 07010 01 9000 140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</si>
  <si>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</si>
  <si>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 xml:space="preserve">049 1 16 07090 01 9000 140</t>
  </si>
  <si>
    <t xml:space="preserve">Возмещение ущерба при возникновении страховых случаев, когда выгодоприобретателями выступают получатели средств федерального бюджета</t>
  </si>
  <si>
    <t xml:space="preserve">049 1 16 10012 01 9000 140</t>
  </si>
  <si>
    <t xml:space="preserve"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</si>
  <si>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 xml:space="preserve">049 1 16 10013 01 9000 140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</si>
  <si>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</si>
  <si>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 xml:space="preserve">049 1 16 10121 01 0001 140</t>
  </si>
  <si>
    <t xml:space="preserve">Иные поступления от неналоговых доходов, подлежащих зачислению в доход федерального бюджета, для которых не предусмотрены отдельные КБК</t>
  </si>
  <si>
    <t xml:space="preserve">049 1 17 05010 01 7000 180</t>
  </si>
  <si>
    <t xml:space="preserve">Прочие безвозмездные поступления от государственных (муниципальных) организаций в федеральный бюджет</t>
  </si>
  <si>
    <t xml:space="preserve">049 2 03 01099 01 6000 150</t>
  </si>
  <si>
    <t xml:space="preserve">Доходы федерального бюджета от возврата бюджетными учреждениями остатков субсидий прошлых лет</t>
  </si>
  <si>
    <t xml:space="preserve">049 2 18 01010 01 6000 150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</si>
</sst>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_р_._-;\-* #,##0_р_._-;_-* &quot;-&quot;_р_._-;_-@_-"/>
    <numFmt numFmtId="161" formatCode="_-* #,##0.00_р_._-;\-* #,##0.00_р_._-;_-* &quot;-&quot;??_р_._-;_-@_-"/>
    <numFmt numFmtId="162" formatCode="#,##0.0"/>
    <numFmt numFmtId="163" formatCode="0.0"/>
    <numFmt numFmtId="164" formatCode="#,##0.0_р_."/>
  </numFmts>
  <fonts count="23">
    <font>
      <sz val="10.000000"/>
      <color theme="1"/>
      <name val="Arial Cyr"/>
    </font>
    <font>
      <sz val="10.000000"/>
      <name val="Times New Roman"/>
    </font>
    <font>
      <b/>
      <sz val="14.000000"/>
      <name val="Times New Roman"/>
    </font>
    <font>
      <b/>
      <sz val="9.000000"/>
      <color indexed="2"/>
      <name val="Times New Roman"/>
    </font>
    <font>
      <sz val="8.000000"/>
      <name val="Arial Cyr"/>
    </font>
    <font>
      <b/>
      <sz val="9.000000"/>
      <name val="Times New Roman"/>
    </font>
    <font>
      <b/>
      <sz val="11.000000"/>
      <name val="Times New Roman"/>
    </font>
    <font>
      <b/>
      <sz val="10.000000"/>
      <name val="Times New Roman"/>
    </font>
    <font>
      <b/>
      <sz val="12.000000"/>
      <name val="Arial Cyr"/>
    </font>
    <font>
      <sz val="10.000000"/>
      <name val="Times New Roman Cyr"/>
    </font>
    <font>
      <sz val="8.000000"/>
      <name val="Times New Roman"/>
    </font>
    <font>
      <sz val="8.000000"/>
      <name val="Times New Roman Cyr"/>
    </font>
    <font>
      <b/>
      <sz val="12.000000"/>
      <name val="Times New Roman"/>
    </font>
    <font>
      <b/>
      <sz val="12.000000"/>
      <name val="Times New Roman Cyr"/>
    </font>
    <font>
      <b/>
      <sz val="10.000000"/>
      <name val="Times New Roman Cyr"/>
    </font>
    <font>
      <b/>
      <i/>
      <sz val="10.000000"/>
      <name val="Times New Roman"/>
    </font>
    <font>
      <b/>
      <sz val="11.000000"/>
      <name val="Times New Roman Cyr"/>
    </font>
    <font>
      <b/>
      <i/>
      <sz val="10.000000"/>
      <name val="Times New Roman Cyr"/>
    </font>
    <font>
      <sz val="9.000000"/>
      <name val="Times New Roman"/>
    </font>
    <font>
      <sz val="11.000000"/>
      <name val="Times New Roman Cyr"/>
    </font>
    <font>
      <sz val="12.000000"/>
      <name val="Open Sans"/>
    </font>
    <font>
      <sz val="12.000000"/>
      <color rgb="FF5F6D74"/>
      <name val="Open Sans"/>
    </font>
    <font>
      <sz val="10.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</fills>
  <borders count="17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</borders>
  <cellStyleXfs count="3">
    <xf fontId="0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</cellStyleXfs>
  <cellXfs count="64">
    <xf fontId="0" fillId="0" borderId="0" numFmtId="0" xfId="0"/>
    <xf fontId="1" fillId="0" borderId="0" numFmtId="0" xfId="0" applyFont="1"/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5" fillId="0" borderId="0" numFmtId="0" xfId="0" applyFont="1" applyAlignment="1">
      <alignment horizontal="right"/>
    </xf>
    <xf fontId="6" fillId="0" borderId="1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 wrapText="1"/>
    </xf>
    <xf fontId="9" fillId="0" borderId="0" numFmtId="0" xfId="0" applyFont="1"/>
    <xf fontId="10" fillId="0" borderId="1" numFmtId="0" xfId="0" applyFont="1" applyBorder="1" applyAlignment="1">
      <alignment horizontal="center" vertical="center"/>
    </xf>
    <xf fontId="11" fillId="0" borderId="1" numFmtId="0" xfId="0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1" fillId="0" borderId="4" numFmtId="0" xfId="0" applyFont="1" applyBorder="1" applyAlignment="1">
      <alignment horizontal="center" vertical="center" wrapText="1"/>
    </xf>
    <xf fontId="11" fillId="0" borderId="1" numFmtId="0" xfId="0" applyFont="1" applyBorder="1" applyAlignment="1">
      <alignment horizontal="center" vertical="center"/>
    </xf>
    <xf fontId="12" fillId="2" borderId="1" numFmtId="0" xfId="0" applyFont="1" applyFill="1" applyBorder="1" applyAlignment="1" applyProtection="1">
      <alignment horizontal="right" vertical="center" wrapText="1"/>
    </xf>
    <xf fontId="13" fillId="2" borderId="5" numFmtId="0" xfId="0" applyFont="1" applyFill="1" applyBorder="1" applyAlignment="1" applyProtection="1">
      <alignment horizontal="left" vertical="center" wrapText="1"/>
    </xf>
    <xf fontId="12" fillId="2" borderId="1" numFmtId="162" xfId="0" applyNumberFormat="1" applyFont="1" applyFill="1" applyBorder="1" applyAlignment="1">
      <alignment horizontal="center" vertical="center"/>
    </xf>
    <xf fontId="12" fillId="2" borderId="3" numFmtId="163" xfId="0" applyNumberFormat="1" applyFont="1" applyFill="1" applyBorder="1" applyAlignment="1">
      <alignment horizontal="center" vertical="center"/>
    </xf>
    <xf fontId="6" fillId="0" borderId="1" numFmtId="0" xfId="0" applyFont="1" applyBorder="1" applyAlignment="1" applyProtection="1">
      <alignment horizontal="left" vertical="center" wrapText="1"/>
    </xf>
    <xf fontId="14" fillId="0" borderId="2" numFmtId="0" xfId="0" applyFont="1" applyBorder="1" applyAlignment="1" applyProtection="1">
      <alignment horizontal="left" vertical="center" wrapText="1"/>
    </xf>
    <xf fontId="6" fillId="0" borderId="1" numFmtId="162" xfId="0" applyNumberFormat="1" applyFont="1" applyBorder="1" applyAlignment="1">
      <alignment horizontal="center" vertical="center"/>
    </xf>
    <xf fontId="6" fillId="0" borderId="4" numFmtId="163" xfId="0" applyNumberFormat="1" applyFont="1" applyBorder="1" applyAlignment="1">
      <alignment horizontal="center" vertical="center"/>
    </xf>
    <xf fontId="15" fillId="0" borderId="1" numFmtId="0" xfId="0" applyFont="1" applyBorder="1" applyAlignment="1" applyProtection="1">
      <alignment horizontal="left" vertical="center" wrapText="1"/>
    </xf>
    <xf fontId="14" fillId="0" borderId="1" numFmtId="0" xfId="0" applyFont="1" applyBorder="1" applyAlignment="1">
      <alignment horizontal="center" vertical="center" wrapText="1"/>
    </xf>
    <xf fontId="16" fillId="0" borderId="6" numFmtId="164" xfId="0" applyNumberFormat="1" applyFont="1" applyBorder="1" applyAlignment="1">
      <alignment horizontal="center" vertical="center" wrapText="1"/>
    </xf>
    <xf fontId="6" fillId="0" borderId="1" numFmtId="163" xfId="0" applyNumberFormat="1" applyFont="1" applyBorder="1" applyAlignment="1">
      <alignment horizontal="center" vertical="center"/>
    </xf>
    <xf fontId="15" fillId="0" borderId="7" numFmtId="0" xfId="0" applyFont="1" applyBorder="1" applyAlignment="1" applyProtection="1">
      <alignment horizontal="right" vertical="center" wrapText="1"/>
    </xf>
    <xf fontId="14" fillId="0" borderId="8" numFmtId="0" xfId="0" applyFont="1" applyBorder="1" applyAlignment="1">
      <alignment horizontal="center" vertical="center" wrapText="1"/>
    </xf>
    <xf fontId="14" fillId="0" borderId="9" numFmtId="162" xfId="1" applyNumberFormat="1" applyFont="1" applyBorder="1" applyAlignment="1">
      <alignment horizontal="center" vertical="center" wrapText="1"/>
    </xf>
    <xf fontId="6" fillId="0" borderId="10" numFmtId="162" xfId="0" applyNumberFormat="1" applyFont="1" applyBorder="1" applyAlignment="1">
      <alignment horizontal="center" vertical="center"/>
    </xf>
    <xf fontId="6" fillId="0" borderId="8" numFmtId="163" xfId="0" applyNumberFormat="1" applyFont="1" applyBorder="1" applyAlignment="1">
      <alignment horizontal="center" vertical="center"/>
    </xf>
    <xf fontId="15" fillId="0" borderId="10" numFmtId="0" xfId="0" applyFont="1" applyBorder="1" applyAlignment="1" applyProtection="1">
      <alignment horizontal="right" vertical="center" wrapText="1"/>
    </xf>
    <xf fontId="17" fillId="0" borderId="10" numFmtId="0" xfId="0" applyFont="1" applyBorder="1" applyAlignment="1">
      <alignment horizontal="center" vertical="center" wrapText="1"/>
    </xf>
    <xf fontId="14" fillId="0" borderId="11" numFmtId="162" xfId="1" applyNumberFormat="1" applyFont="1" applyBorder="1" applyAlignment="1">
      <alignment horizontal="center" vertical="center" wrapText="1"/>
    </xf>
    <xf fontId="6" fillId="0" borderId="10" numFmtId="163" xfId="0" applyNumberFormat="1" applyFont="1" applyBorder="1" applyAlignment="1">
      <alignment horizontal="center" vertical="center"/>
    </xf>
    <xf fontId="15" fillId="0" borderId="12" numFmtId="0" xfId="0" applyFont="1" applyBorder="1" applyAlignment="1" applyProtection="1">
      <alignment horizontal="right" vertical="center" wrapText="1"/>
    </xf>
    <xf fontId="14" fillId="0" borderId="12" numFmtId="0" xfId="0" applyFont="1" applyBorder="1" applyAlignment="1">
      <alignment horizontal="center" vertical="center" wrapText="1"/>
    </xf>
    <xf fontId="14" fillId="0" borderId="13" numFmtId="162" xfId="1" applyNumberFormat="1" applyFont="1" applyBorder="1" applyAlignment="1">
      <alignment horizontal="center" vertical="center" wrapText="1"/>
    </xf>
    <xf fontId="6" fillId="0" borderId="12" numFmtId="162" xfId="0" applyNumberFormat="1" applyFont="1" applyBorder="1" applyAlignment="1">
      <alignment horizontal="center" vertical="center"/>
    </xf>
    <xf fontId="6" fillId="0" borderId="14" numFmtId="163" xfId="0" applyNumberFormat="1" applyFont="1" applyBorder="1" applyAlignment="1">
      <alignment horizontal="center" vertical="center"/>
    </xf>
    <xf fontId="18" fillId="0" borderId="6" numFmtId="0" xfId="0" applyFont="1" applyBorder="1" applyAlignment="1" applyProtection="1">
      <alignment horizontal="left" vertical="center" wrapText="1"/>
    </xf>
    <xf fontId="14" fillId="0" borderId="2" numFmtId="0" xfId="0" applyFont="1" applyBorder="1" applyAlignment="1" applyProtection="1">
      <alignment horizontal="center" vertical="center" wrapText="1"/>
    </xf>
    <xf fontId="16" fillId="0" borderId="1" numFmtId="164" xfId="0" applyNumberFormat="1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/>
    </xf>
    <xf fontId="6" fillId="0" borderId="15" numFmtId="162" xfId="0" applyNumberFormat="1" applyFont="1" applyBorder="1" applyAlignment="1">
      <alignment horizontal="center" vertical="center"/>
    </xf>
    <xf fontId="19" fillId="0" borderId="0" numFmtId="0" xfId="0" applyFont="1" applyAlignment="1" applyProtection="1">
      <alignment vertical="center" wrapText="1"/>
    </xf>
    <xf fontId="18" fillId="0" borderId="1" numFmtId="0" xfId="0" applyFont="1" applyBorder="1" applyAlignment="1">
      <alignment horizontal="left" vertical="center" wrapText="1"/>
    </xf>
    <xf fontId="18" fillId="0" borderId="6" numFmtId="0" xfId="0" applyFont="1" applyBorder="1" applyAlignment="1">
      <alignment horizontal="left" vertical="center" wrapText="1"/>
    </xf>
    <xf fontId="14" fillId="0" borderId="5" numFmtId="0" xfId="0" applyFont="1" applyBorder="1" applyAlignment="1">
      <alignment horizontal="center" vertical="center" wrapText="1"/>
    </xf>
    <xf fontId="14" fillId="3" borderId="1" numFmtId="0" xfId="0" applyFont="1" applyFill="1" applyBorder="1" applyAlignment="1">
      <alignment horizontal="center" vertical="center" wrapText="1"/>
    </xf>
    <xf fontId="1" fillId="0" borderId="0" numFmtId="0" xfId="0" applyFont="1" applyAlignment="1" applyProtection="1">
      <alignment horizontal="left" vertical="center" wrapText="1"/>
    </xf>
    <xf fontId="7" fillId="0" borderId="2" numFmtId="0" xfId="0" applyFont="1" applyBorder="1" applyAlignment="1">
      <alignment horizontal="center" vertical="center"/>
    </xf>
    <xf fontId="16" fillId="0" borderId="16" numFmtId="164" xfId="0" applyNumberFormat="1" applyFont="1" applyBorder="1" applyAlignment="1">
      <alignment horizontal="center" vertical="center" wrapText="1"/>
    </xf>
    <xf fontId="20" fillId="0" borderId="0" numFmtId="0" xfId="0" applyFont="1" applyAlignment="1" applyProtection="1">
      <alignment vertical="center" wrapText="1"/>
    </xf>
    <xf fontId="18" fillId="0" borderId="6" numFmtId="0" xfId="0" applyFont="1" applyBorder="1" applyAlignment="1">
      <alignment horizontal="left" vertical="top" wrapText="1"/>
    </xf>
    <xf fontId="6" fillId="0" borderId="6" numFmtId="162" xfId="0" applyNumberFormat="1" applyFont="1" applyBorder="1" applyAlignment="1">
      <alignment horizontal="center" vertical="center"/>
    </xf>
    <xf fontId="20" fillId="0" borderId="0" numFmtId="0" xfId="0" applyFont="1" applyAlignment="1">
      <alignment horizontal="left"/>
    </xf>
    <xf fontId="1" fillId="0" borderId="0" numFmtId="0" xfId="0" applyFont="1" applyAlignment="1">
      <alignment horizontal="left"/>
    </xf>
    <xf fontId="21" fillId="0" borderId="0" numFmtId="0" xfId="0" applyFont="1" applyAlignment="1">
      <alignment horizontal="left"/>
    </xf>
    <xf fontId="22" fillId="0" borderId="0" numFmtId="0" xfId="0" applyFont="1"/>
  </cellXfs>
  <cellStyles count="3">
    <cellStyle name="Обычный" xfId="0" builtinId="0"/>
    <cellStyle name="Финансовый [0]" xfId="1" builtinId="6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40" workbookViewId="0">
      <selection activeCell="H19" activeCellId="0" sqref="H19"/>
    </sheetView>
  </sheetViews>
  <sheetFormatPr defaultRowHeight="12.75" customHeight="1"/>
  <cols>
    <col customWidth="1" min="1" max="1" style="1" width="45.140625"/>
    <col customWidth="1" min="2" max="2" width="24.5703125"/>
    <col customWidth="1" min="3" max="3" style="2" width="17.140625"/>
    <col customWidth="1" min="4" max="4" width="14.42578125"/>
    <col customWidth="1" min="5" max="5" style="2" width="9.5703125"/>
    <col customWidth="1" min="7" max="7" width="9.140625"/>
  </cols>
  <sheetData>
    <row r="1" ht="16.5" customHeight="1">
      <c r="A1" s="3" t="s">
        <v>0</v>
      </c>
      <c r="B1" s="4"/>
      <c r="C1" s="3"/>
      <c r="D1" s="2"/>
    </row>
    <row r="2" ht="16.5" customHeight="1">
      <c r="A2" s="4" t="s">
        <v>1</v>
      </c>
      <c r="B2" s="4"/>
      <c r="C2" s="4"/>
      <c r="D2" s="4"/>
      <c r="E2" s="4"/>
    </row>
    <row r="3" ht="11.25" customHeight="1">
      <c r="A3" s="5"/>
      <c r="C3" s="6"/>
      <c r="D3" s="7" t="s">
        <v>2</v>
      </c>
    </row>
    <row r="4" ht="57" customHeight="1">
      <c r="A4" s="8" t="s">
        <v>3</v>
      </c>
      <c r="B4" s="9" t="s">
        <v>4</v>
      </c>
      <c r="C4" s="10" t="s">
        <v>5</v>
      </c>
      <c r="D4" s="9" t="s">
        <v>6</v>
      </c>
      <c r="E4" s="11" t="s">
        <v>7</v>
      </c>
    </row>
    <row r="5" s="12" customFormat="1" ht="10.5" customHeight="1">
      <c r="A5" s="13">
        <v>1</v>
      </c>
      <c r="B5" s="14">
        <v>2</v>
      </c>
      <c r="C5" s="15">
        <v>3</v>
      </c>
      <c r="D5" s="16">
        <v>4</v>
      </c>
      <c r="E5" s="17">
        <v>5</v>
      </c>
    </row>
    <row r="6" ht="16.5" customHeight="1">
      <c r="A6" s="18" t="s">
        <v>8</v>
      </c>
      <c r="B6" s="19"/>
      <c r="C6" s="20">
        <f>C7+C13+C14+C15+C16+C17+C18+C19+C21+C22+C23+C24+C25+C26+C28+C29+C30</f>
        <v>20892712.399999991</v>
      </c>
      <c r="D6" s="20">
        <f>D7+D13+D14+D15+D16+D17+D18+D19+D20+D21+D22+D23+D24+D25+D26+D27+D28+D29+D30</f>
        <v>31386735.000000004</v>
      </c>
      <c r="E6" s="21">
        <f t="shared" ref="E6:E8" si="0">D6/C6*100</f>
        <v>150.22814845237625</v>
      </c>
    </row>
    <row r="7" ht="15" customHeight="1">
      <c r="A7" s="22" t="s">
        <v>9</v>
      </c>
      <c r="B7" s="23"/>
      <c r="C7" s="24">
        <f>SUM(C8:C9)</f>
        <v>19412600</v>
      </c>
      <c r="D7" s="24">
        <f>SUM(D8:D9)</f>
        <v>28937566.5</v>
      </c>
      <c r="E7" s="25">
        <f t="shared" si="0"/>
        <v>149.0658979219682</v>
      </c>
    </row>
    <row r="8" ht="26.25" customHeight="1">
      <c r="A8" s="26" t="s">
        <v>10</v>
      </c>
      <c r="B8" s="27" t="s">
        <v>11</v>
      </c>
      <c r="C8" s="28">
        <v>19412600</v>
      </c>
      <c r="D8" s="24">
        <v>28937566.5</v>
      </c>
      <c r="E8" s="29">
        <f t="shared" si="0"/>
        <v>149.0658979219682</v>
      </c>
    </row>
    <row r="9" ht="25.5" customHeight="1">
      <c r="A9" s="26" t="s">
        <v>12</v>
      </c>
      <c r="B9" s="27" t="s">
        <v>13</v>
      </c>
      <c r="C9" s="28"/>
      <c r="D9" s="24"/>
      <c r="E9" s="29"/>
    </row>
    <row r="10" ht="13.5" customHeight="1">
      <c r="A10" s="30" t="s">
        <v>14</v>
      </c>
      <c r="B10" s="31"/>
      <c r="C10" s="32"/>
      <c r="D10" s="33">
        <v>3845710.7999999998</v>
      </c>
      <c r="E10" s="34"/>
    </row>
    <row r="11" ht="13.5" customHeight="1">
      <c r="A11" s="35" t="s">
        <v>15</v>
      </c>
      <c r="B11" s="36"/>
      <c r="C11" s="37"/>
      <c r="D11" s="33">
        <f>D7-D10-D12</f>
        <v>25074811.699999999</v>
      </c>
      <c r="E11" s="38"/>
    </row>
    <row r="12" ht="14.25" customHeight="1">
      <c r="A12" s="39" t="s">
        <v>16</v>
      </c>
      <c r="B12" s="40"/>
      <c r="C12" s="41"/>
      <c r="D12" s="42">
        <v>17044</v>
      </c>
      <c r="E12" s="43"/>
    </row>
    <row r="13" ht="46.5" customHeight="1">
      <c r="A13" s="44" t="s">
        <v>17</v>
      </c>
      <c r="B13" s="45" t="s">
        <v>18</v>
      </c>
      <c r="C13" s="46">
        <v>15828.9</v>
      </c>
      <c r="D13" s="24">
        <v>18697.799999999999</v>
      </c>
      <c r="E13" s="29">
        <f t="shared" ref="E13:E30" si="1">D13/C13*100</f>
        <v>118.12444326516686</v>
      </c>
    </row>
    <row r="14" ht="36" customHeight="1">
      <c r="A14" s="44" t="s">
        <v>19</v>
      </c>
      <c r="B14" s="47" t="s">
        <v>20</v>
      </c>
      <c r="C14" s="46">
        <v>1797</v>
      </c>
      <c r="D14" s="48">
        <v>-103.5</v>
      </c>
      <c r="E14" s="29">
        <f t="shared" si="1"/>
        <v>-5.7595993322203674</v>
      </c>
    </row>
    <row r="15" s="49" customFormat="1" ht="37.5" customHeight="1">
      <c r="A15" s="50" t="s">
        <v>21</v>
      </c>
      <c r="B15" s="47" t="s">
        <v>22</v>
      </c>
      <c r="C15" s="46">
        <v>18.399999999999999</v>
      </c>
      <c r="D15" s="24">
        <v>18.399999999999999</v>
      </c>
      <c r="E15" s="29">
        <f t="shared" si="1"/>
        <v>100</v>
      </c>
    </row>
    <row r="16" s="49" customFormat="1" ht="49.5" customHeight="1">
      <c r="A16" s="44" t="s">
        <v>23</v>
      </c>
      <c r="B16" s="27" t="s">
        <v>24</v>
      </c>
      <c r="C16" s="28">
        <v>363038.90000000002</v>
      </c>
      <c r="D16" s="24">
        <v>423270</v>
      </c>
      <c r="E16" s="29">
        <f t="shared" si="1"/>
        <v>116.59081161825908</v>
      </c>
    </row>
    <row r="17" ht="27" customHeight="1">
      <c r="A17" s="44" t="s">
        <v>25</v>
      </c>
      <c r="B17" s="27" t="s">
        <v>26</v>
      </c>
      <c r="C17" s="46">
        <v>44512.199999999997</v>
      </c>
      <c r="D17" s="48">
        <v>39444.5</v>
      </c>
      <c r="E17" s="29">
        <f t="shared" si="1"/>
        <v>88.615031384654102</v>
      </c>
    </row>
    <row r="18" ht="36" customHeight="1">
      <c r="A18" s="51" t="s">
        <v>27</v>
      </c>
      <c r="B18" s="27" t="s">
        <v>28</v>
      </c>
      <c r="C18" s="28">
        <v>4816.3999999999996</v>
      </c>
      <c r="D18" s="48">
        <v>1824.0999999999999</v>
      </c>
      <c r="E18" s="29">
        <f t="shared" si="1"/>
        <v>37.872684992940783</v>
      </c>
    </row>
    <row r="19" s="49" customFormat="1" ht="24" customHeight="1">
      <c r="A19" s="44" t="s">
        <v>29</v>
      </c>
      <c r="B19" s="52" t="s">
        <v>30</v>
      </c>
      <c r="C19" s="28">
        <v>607379.40000000002</v>
      </c>
      <c r="D19" s="24">
        <v>605623.09999999998</v>
      </c>
      <c r="E19" s="29">
        <f t="shared" si="1"/>
        <v>99.710839715670289</v>
      </c>
    </row>
    <row r="20" s="49" customFormat="1" ht="61.5" customHeight="1">
      <c r="A20" s="44" t="s">
        <v>31</v>
      </c>
      <c r="B20" s="52" t="s">
        <v>32</v>
      </c>
      <c r="C20" s="28"/>
      <c r="D20" s="48">
        <v>9539.7999999999993</v>
      </c>
      <c r="E20" s="29"/>
    </row>
    <row r="21" s="49" customFormat="1" ht="62.25" customHeight="1">
      <c r="A21" s="44" t="s">
        <v>33</v>
      </c>
      <c r="B21" s="52" t="s">
        <v>34</v>
      </c>
      <c r="C21" s="28">
        <v>5.5999999999999996</v>
      </c>
      <c r="D21" s="48">
        <v>15.699999999999999</v>
      </c>
      <c r="E21" s="29">
        <f t="shared" si="1"/>
        <v>280.35714285714289</v>
      </c>
    </row>
    <row r="22" s="49" customFormat="1" ht="35.25" customHeight="1">
      <c r="A22" s="44" t="s">
        <v>35</v>
      </c>
      <c r="B22" s="53" t="s">
        <v>36</v>
      </c>
      <c r="C22" s="28">
        <v>379062</v>
      </c>
      <c r="D22" s="48">
        <v>442524.90000000002</v>
      </c>
      <c r="E22" s="29">
        <f t="shared" si="1"/>
        <v>116.74208968453709</v>
      </c>
      <c r="M22" s="54"/>
    </row>
    <row r="23" s="49" customFormat="1" ht="48.75" customHeight="1">
      <c r="A23" s="51" t="s">
        <v>37</v>
      </c>
      <c r="B23" s="55" t="s">
        <v>38</v>
      </c>
      <c r="C23" s="56">
        <v>40235.800000000003</v>
      </c>
      <c r="D23" s="24">
        <v>3689</v>
      </c>
      <c r="E23" s="29">
        <f t="shared" si="1"/>
        <v>9.1684519756038156</v>
      </c>
      <c r="M23" s="57"/>
    </row>
    <row r="24" ht="48.75" customHeight="1">
      <c r="A24" s="58" t="s">
        <v>39</v>
      </c>
      <c r="B24" s="47" t="s">
        <v>40</v>
      </c>
      <c r="C24" s="28">
        <v>269.69999999999999</v>
      </c>
      <c r="D24" s="59">
        <v>25.5</v>
      </c>
      <c r="E24" s="29">
        <f t="shared" si="1"/>
        <v>9.4549499443826477</v>
      </c>
      <c r="M24" s="60"/>
    </row>
    <row r="25" ht="37.5" customHeight="1">
      <c r="A25" s="44" t="s">
        <v>41</v>
      </c>
      <c r="B25" s="27" t="s">
        <v>42</v>
      </c>
      <c r="C25" s="28">
        <v>203.19999999999999</v>
      </c>
      <c r="D25" s="24">
        <v>203.19999999999999</v>
      </c>
      <c r="E25" s="29">
        <f t="shared" si="1"/>
        <v>100</v>
      </c>
      <c r="M25" s="60"/>
    </row>
    <row r="26" ht="50.25" customHeight="1">
      <c r="A26" s="44" t="s">
        <v>43</v>
      </c>
      <c r="B26" s="27" t="s">
        <v>44</v>
      </c>
      <c r="C26" s="28">
        <v>122.90000000000001</v>
      </c>
      <c r="D26" s="24">
        <v>34.299999999999997</v>
      </c>
      <c r="E26" s="29">
        <f t="shared" si="1"/>
        <v>27.908868999186325</v>
      </c>
      <c r="H26" s="2"/>
      <c r="M26" s="60"/>
    </row>
    <row r="27" s="2" customFormat="1" ht="48" customHeight="1">
      <c r="A27" s="44" t="s">
        <v>45</v>
      </c>
      <c r="B27" s="27" t="s">
        <v>46</v>
      </c>
      <c r="C27" s="28"/>
      <c r="D27" s="48">
        <v>0.59999999999999998</v>
      </c>
      <c r="E27" s="29"/>
      <c r="M27" s="61"/>
    </row>
    <row r="28" ht="38.25" customHeight="1">
      <c r="A28" s="44" t="s">
        <v>47</v>
      </c>
      <c r="B28" s="27" t="s">
        <v>48</v>
      </c>
      <c r="C28" s="28">
        <v>46</v>
      </c>
      <c r="D28" s="48">
        <v>46</v>
      </c>
      <c r="E28" s="29">
        <f t="shared" si="1"/>
        <v>100</v>
      </c>
      <c r="M28" s="62"/>
    </row>
    <row r="29" s="2" customFormat="1" ht="26.25" customHeight="1">
      <c r="A29" s="44" t="s">
        <v>49</v>
      </c>
      <c r="B29" s="27" t="s">
        <v>50</v>
      </c>
      <c r="C29" s="28">
        <v>343.19999999999999</v>
      </c>
      <c r="D29" s="48">
        <v>889321.80000000005</v>
      </c>
      <c r="E29" s="29">
        <f t="shared" si="1"/>
        <v>259126.39860139863</v>
      </c>
      <c r="M29" s="62"/>
    </row>
    <row r="30" ht="24.75" customHeight="1">
      <c r="A30" s="44" t="s">
        <v>51</v>
      </c>
      <c r="B30" s="27" t="s">
        <v>52</v>
      </c>
      <c r="C30" s="28">
        <v>22432.799999999999</v>
      </c>
      <c r="D30" s="48">
        <v>14993.299999999999</v>
      </c>
      <c r="E30" s="29">
        <f t="shared" si="1"/>
        <v>66.83650725723048</v>
      </c>
      <c r="H30" s="2"/>
    </row>
    <row r="31" ht="12.75" customHeight="1">
      <c r="B31" s="63"/>
    </row>
    <row r="33" ht="12.75" customHeight="1">
      <c r="B33" s="2"/>
    </row>
    <row r="35" ht="12.75" customHeight="1">
      <c r="B35" s="2"/>
    </row>
  </sheetData>
  <mergeCells count="1">
    <mergeCell ref="A2:D2"/>
  </mergeCells>
  <printOptions headings="0" gridLines="0"/>
  <pageMargins left="0" right="0" top="0" bottom="0" header="0.51181100000000002" footer="0.51181100000000002"/>
  <pageSetup paperSize="9" scale="7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lastModifiedBy>vtsoy</cp:lastModifiedBy>
  <cp:revision>69</cp:revision>
  <dcterms:created xsi:type="dcterms:W3CDTF">2004-10-14T11:51:00Z</dcterms:created>
  <dcterms:modified xsi:type="dcterms:W3CDTF">2026-02-09T08:20:32Z</dcterms:modified>
  <cp:version>983040</cp:version>
</cp:coreProperties>
</file>