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30" windowWidth="12120" windowHeight="8400" activeTab="0"/>
  </bookViews>
  <sheets>
    <sheet name="Форма для СП  РФ." sheetId="1" r:id="rId1"/>
  </sheets>
  <definedNames>
    <definedName name="доходы">'Форма для СП  РФ.'!$A$4:$E$23</definedName>
  </definedNames>
  <calcPr fullCalcOnLoad="1"/>
</workbook>
</file>

<file path=xl/sharedStrings.xml><?xml version="1.0" encoding="utf-8"?>
<sst xmlns="http://schemas.openxmlformats.org/spreadsheetml/2006/main" count="42" uniqueCount="42">
  <si>
    <t>Наименование дохода</t>
  </si>
  <si>
    <t>Прочие поступления от денежных взысканий (штрафов) и иных сумм в возмещение ущерба, зачисляемые в федеральный бюджет</t>
  </si>
  <si>
    <t xml:space="preserve">Код  бюджетной
классификации
</t>
  </si>
  <si>
    <t xml:space="preserve">  Разовые платежи - всего:</t>
  </si>
  <si>
    <t>Прочие доходы от  компенсации затрат федерального бюджета</t>
  </si>
  <si>
    <t>049 1 12 02011 01 6000 120</t>
  </si>
  <si>
    <t>049 1 12 02051 01 6000 120</t>
  </si>
  <si>
    <t>049 1 12 02101 01 6000 120</t>
  </si>
  <si>
    <t>049 1 16 90010 01 6000 140</t>
  </si>
  <si>
    <t>Прочие государственные пошлины за государственную регистрацию, а также за совершение прочих юридически значимых действий</t>
  </si>
  <si>
    <t>049 1 11 07011 01 6000 120</t>
  </si>
  <si>
    <t>049 1 08 07081 01 0000 110</t>
  </si>
  <si>
    <t>049 1 08 07200 01 0039 110</t>
  </si>
  <si>
    <t>Доходы, поступающие в порядке возмещения расходов, понесенных в связи с эксплуатацией федерального имущества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</si>
  <si>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РФ, зачисляемая в федеральный бюджет</t>
  </si>
  <si>
    <t>В С Е Г О   Д О Х О Д О В:</t>
  </si>
  <si>
    <t>049 1 16 23011 01 6000 140</t>
  </si>
  <si>
    <t>049 1 16 33010 01 6000 140</t>
  </si>
  <si>
    <t>Денежные взыскания (штрафы) за нарушение законодательства РФ о размещении заказов на поставку товаров, выполнение работ, оказание услуг</t>
  </si>
  <si>
    <t xml:space="preserve">% </t>
  </si>
  <si>
    <t>Доходы от перечисления части прибыли, остающейся после уплаты налогов и иных обязательных платежей федеральных государственных унитарных предприятий</t>
  </si>
  <si>
    <t>049 1 13 02061 01 6000 130</t>
  </si>
  <si>
    <r>
      <t xml:space="preserve">Плата за проведение государственной </t>
    </r>
    <r>
      <rPr>
        <sz val="9"/>
        <rFont val="Times New Roman"/>
        <family val="1"/>
      </rPr>
      <t>экспертизы запасов</t>
    </r>
    <r>
      <rPr>
        <sz val="9"/>
        <rFont val="Times New Roman"/>
        <family val="1"/>
      </rPr>
      <t xml:space="preserve"> полезных ископаемых, геологической, экономической и экологической информации о предоставляемых в пользование участках недр (кроме участков недр местного значения)  </t>
    </r>
  </si>
  <si>
    <r>
      <t>в т.ч.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разовые платежи</t>
    </r>
    <r>
      <rPr>
        <i/>
        <sz val="9"/>
        <rFont val="Times New Roman"/>
        <family val="1"/>
      </rPr>
      <t xml:space="preserve"> за пользование недрами при наступлении определенных событий, оговоренных в лицензии, при пользовании недрами </t>
    </r>
    <r>
      <rPr>
        <b/>
        <i/>
        <sz val="9"/>
        <rFont val="Times New Roman"/>
        <family val="1"/>
      </rPr>
      <t>на континентальном шельфе</t>
    </r>
    <r>
      <rPr>
        <i/>
        <sz val="9"/>
        <rFont val="Times New Roman"/>
        <family val="1"/>
      </rPr>
      <t xml:space="preserve"> РФ, в исключительной экономической зоне РФ и за пределами РФ на территориях, находящихся под юрисдикцией РФ</t>
    </r>
  </si>
  <si>
    <r>
      <t>в т.ч.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разовые платежи</t>
    </r>
    <r>
      <rPr>
        <i/>
        <sz val="9"/>
        <rFont val="Times New Roman"/>
        <family val="1"/>
      </rPr>
      <t xml:space="preserve"> за пользование недрами при наступлении определенных событий, оговоренных в лицензии, при пользовании недрами </t>
    </r>
    <r>
      <rPr>
        <b/>
        <i/>
        <sz val="9"/>
        <rFont val="Times New Roman"/>
        <family val="1"/>
      </rPr>
      <t>на территории</t>
    </r>
    <r>
      <rPr>
        <i/>
        <sz val="9"/>
        <rFont val="Times New Roman"/>
        <family val="1"/>
      </rPr>
      <t xml:space="preserve"> Российской Федерации (за исключением участков недр, содержащих месторождения природных алмазов и участков недр местного значения)</t>
    </r>
  </si>
  <si>
    <t>Сборы за участие в конкурсе (аукционе) на право пользования участками недр (кроме участков недр местного значения)</t>
  </si>
  <si>
    <t>049 1 12 02060 01 6000 120</t>
  </si>
  <si>
    <r>
      <t xml:space="preserve">049 1 15 </t>
    </r>
    <r>
      <rPr>
        <b/>
        <sz val="10"/>
        <rFont val="Times New Roman Cyr"/>
        <family val="0"/>
      </rPr>
      <t>02012</t>
    </r>
    <r>
      <rPr>
        <b/>
        <sz val="10"/>
        <rFont val="Times New Roman Cyr"/>
        <family val="1"/>
      </rPr>
      <t xml:space="preserve"> 01 6000 140</t>
    </r>
  </si>
  <si>
    <t>Доходы федерального бюджета от возврата бюджетными учреждениями остатков субсидий прошлых лет</t>
  </si>
  <si>
    <t>049 1 11 05031 01 6000 120</t>
  </si>
  <si>
    <t>Доходы от сдачи в аренду имущества, находящегося в оперативном управлении федеральных органов государственной власти и созданных ими учреждений</t>
  </si>
  <si>
    <t xml:space="preserve">                                Информация о поступлении доходов, </t>
  </si>
  <si>
    <t xml:space="preserve">Доходы от возмещения ущерба при возникновении страховых случаев по обязательному страхованию граж-данской ответственности, когда выгодоприобретателями выступают получатели средств федерального бюджета </t>
  </si>
  <si>
    <t>Прочие доходы от  компенсации затрат федерального бюджета (средства, поступающие от возврата учреждениями субсидий на выполнение ими государственного задания прошлых лет)</t>
  </si>
  <si>
    <r>
      <t xml:space="preserve">Плата, взимаемая при исполнении государственной функции по проведению </t>
    </r>
    <r>
      <rPr>
        <sz val="9"/>
        <rFont val="Times New Roman"/>
        <family val="1"/>
      </rPr>
      <t>экспертизы проектов</t>
    </r>
    <r>
      <rPr>
        <sz val="9"/>
        <rFont val="Times New Roman"/>
        <family val="1"/>
      </rPr>
      <t xml:space="preserve"> геологического изучения недр</t>
    </r>
  </si>
  <si>
    <t>Фактическое исполнение                          за 2019 год:</t>
  </si>
  <si>
    <t xml:space="preserve"> администрируемых Роснедра, в федеральный бюджет за 2019 год.</t>
  </si>
  <si>
    <t>049 1 13 02991 01 0400 130</t>
  </si>
  <si>
    <t>049 1 13 02991 01 6000 130</t>
  </si>
  <si>
    <t>049 2 18 01010 01 0000 150</t>
  </si>
  <si>
    <t xml:space="preserve">(в тыс. руб.) </t>
  </si>
  <si>
    <t>Прогноз поступлений в бюджет на 2019 год (ФЗ от 02.12.2019            N 389-ФЗ)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</si>
</sst>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#"/>
    <numFmt numFmtId="173" formatCode="000000#"/>
    <numFmt numFmtId="174" formatCode="00#"/>
    <numFmt numFmtId="175" formatCode="#,##0.0"/>
    <numFmt numFmtId="176" formatCode="_-* #,##0.0_р_._-;\-* #,##0.0_р_._-;_-* &quot;-&quot;??_р_._-;_-@_-"/>
    <numFmt numFmtId="177" formatCode="_-* #,##0.0_р_._-;\-* #,##0.0_р_._-;_-* &quot;-&quot;?_р_._-;_-@_-"/>
    <numFmt numFmtId="178" formatCode="0#.0"/>
    <numFmt numFmtId="179" formatCode="000000#.0"/>
    <numFmt numFmtId="180" formatCode="#,##0.0_р_."/>
    <numFmt numFmtId="181" formatCode="#,##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#,##0.00_р_."/>
    <numFmt numFmtId="188" formatCode="0.0000"/>
    <numFmt numFmtId="189" formatCode="0.000"/>
    <numFmt numFmtId="190" formatCode="###,###,###,###,##0.00"/>
    <numFmt numFmtId="191" formatCode="#,##0.0_ ;\-#,##0.0\ "/>
    <numFmt numFmtId="192" formatCode="#,##0.000"/>
    <numFmt numFmtId="193" formatCode="###,###,###,###,##0.0"/>
    <numFmt numFmtId="194" formatCode="[$-FC19]d\ mmmm\ yyyy\ &quot;г.&quot;"/>
  </numFmts>
  <fonts count="58">
    <font>
      <sz val="10"/>
      <name val="Arial Cyr"/>
      <family val="0"/>
    </font>
    <font>
      <b/>
      <sz val="10"/>
      <name val="Times New Roman Cyr"/>
      <family val="0"/>
    </font>
    <font>
      <sz val="11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9"/>
      <color indexed="10"/>
      <name val="Times New Roman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2"/>
      <name val="Arial Cyr"/>
      <family val="0"/>
    </font>
    <font>
      <b/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13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175" fontId="14" fillId="0" borderId="11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180" fontId="23" fillId="0" borderId="11" xfId="0" applyNumberFormat="1" applyFont="1" applyFill="1" applyBorder="1" applyAlignment="1">
      <alignment horizontal="center" vertical="center" wrapText="1"/>
    </xf>
    <xf numFmtId="180" fontId="23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7" fillId="0" borderId="11" xfId="0" applyNumberFormat="1" applyFont="1" applyFill="1" applyBorder="1" applyAlignment="1" applyProtection="1">
      <alignment horizontal="right" vertical="center" wrapText="1"/>
      <protection/>
    </xf>
    <xf numFmtId="0" fontId="16" fillId="0" borderId="12" xfId="0" applyNumberFormat="1" applyFont="1" applyFill="1" applyBorder="1" applyAlignment="1" applyProtection="1">
      <alignment horizontal="left" vertical="center" wrapText="1"/>
      <protection/>
    </xf>
    <xf numFmtId="175" fontId="14" fillId="0" borderId="16" xfId="0" applyNumberFormat="1" applyFont="1" applyFill="1" applyBorder="1" applyAlignment="1">
      <alignment horizontal="center" vertical="center"/>
    </xf>
    <xf numFmtId="180" fontId="23" fillId="0" borderId="17" xfId="0" applyNumberFormat="1" applyFont="1" applyFill="1" applyBorder="1" applyAlignment="1">
      <alignment horizontal="center" vertical="center" wrapText="1"/>
    </xf>
    <xf numFmtId="186" fontId="14" fillId="0" borderId="15" xfId="0" applyNumberFormat="1" applyFont="1" applyFill="1" applyBorder="1" applyAlignment="1">
      <alignment horizontal="center" vertical="center"/>
    </xf>
    <xf numFmtId="186" fontId="14" fillId="0" borderId="14" xfId="0" applyNumberFormat="1" applyFont="1" applyFill="1" applyBorder="1" applyAlignment="1">
      <alignment horizontal="center" vertical="center"/>
    </xf>
    <xf numFmtId="186" fontId="14" fillId="0" borderId="11" xfId="0" applyNumberFormat="1" applyFont="1" applyFill="1" applyBorder="1" applyAlignment="1">
      <alignment horizontal="center" vertical="center"/>
    </xf>
    <xf numFmtId="175" fontId="14" fillId="0" borderId="13" xfId="0" applyNumberFormat="1" applyFont="1" applyFill="1" applyBorder="1" applyAlignment="1">
      <alignment horizontal="center" vertical="center"/>
    </xf>
    <xf numFmtId="175" fontId="14" fillId="0" borderId="18" xfId="0" applyNumberFormat="1" applyFont="1" applyFill="1" applyBorder="1" applyAlignment="1">
      <alignment horizontal="center" vertical="center"/>
    </xf>
    <xf numFmtId="175" fontId="14" fillId="0" borderId="19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zoomScale="110" zoomScaleNormal="110" workbookViewId="0" topLeftCell="A1">
      <selection activeCell="O9" sqref="O9"/>
    </sheetView>
  </sheetViews>
  <sheetFormatPr defaultColWidth="9.00390625" defaultRowHeight="12.75"/>
  <cols>
    <col min="1" max="1" width="45.125" style="3" customWidth="1"/>
    <col min="2" max="2" width="24.625" style="0" customWidth="1"/>
    <col min="3" max="3" width="17.125" style="28" customWidth="1"/>
    <col min="4" max="4" width="14.375" style="0" customWidth="1"/>
    <col min="5" max="5" width="6.625" style="27" customWidth="1"/>
  </cols>
  <sheetData>
    <row r="1" spans="1:3" ht="16.5" customHeight="1">
      <c r="A1" s="38" t="s">
        <v>31</v>
      </c>
      <c r="B1" s="38"/>
      <c r="C1" s="38"/>
    </row>
    <row r="2" spans="1:5" ht="16.5" customHeight="1">
      <c r="A2" s="38" t="s">
        <v>36</v>
      </c>
      <c r="B2" s="38"/>
      <c r="C2" s="38"/>
      <c r="D2" s="38"/>
      <c r="E2" s="11"/>
    </row>
    <row r="3" spans="1:4" ht="12" customHeight="1" thickBot="1">
      <c r="A3" s="5"/>
      <c r="C3" s="25"/>
      <c r="D3" s="39" t="s">
        <v>40</v>
      </c>
    </row>
    <row r="4" spans="1:5" ht="50.25" customHeight="1" thickBot="1">
      <c r="A4" s="18" t="s">
        <v>0</v>
      </c>
      <c r="B4" s="23" t="s">
        <v>2</v>
      </c>
      <c r="C4" s="34" t="s">
        <v>41</v>
      </c>
      <c r="D4" s="33" t="s">
        <v>35</v>
      </c>
      <c r="E4" s="12" t="s">
        <v>19</v>
      </c>
    </row>
    <row r="5" spans="1:5" s="2" customFormat="1" ht="10.5" customHeight="1" thickBot="1">
      <c r="A5" s="19">
        <v>1</v>
      </c>
      <c r="B5" s="24">
        <v>2</v>
      </c>
      <c r="C5" s="26">
        <v>3</v>
      </c>
      <c r="D5" s="17">
        <v>4</v>
      </c>
      <c r="E5" s="8">
        <v>5</v>
      </c>
    </row>
    <row r="6" spans="1:5" ht="16.5" customHeight="1" thickBot="1">
      <c r="A6" s="40" t="s">
        <v>15</v>
      </c>
      <c r="B6" s="41"/>
      <c r="C6" s="32">
        <f>C7+C10+C11+C12+C13+C14++C15+C16+C18+C19+C20+C22+C23</f>
        <v>39805991</v>
      </c>
      <c r="D6" s="32">
        <f>D7+D10+D11+D12+D13+D14+D15+D16+D17+D18+D19+D20+D21+D22+D23</f>
        <v>47625880.89999999</v>
      </c>
      <c r="E6" s="44">
        <f>D6/C6*100</f>
        <v>119.64500745628965</v>
      </c>
    </row>
    <row r="7" spans="1:5" ht="15" customHeight="1" thickBot="1">
      <c r="A7" s="20" t="s">
        <v>3</v>
      </c>
      <c r="B7" s="4"/>
      <c r="C7" s="32">
        <f>SUM(C8:C9)</f>
        <v>38843291.9</v>
      </c>
      <c r="D7" s="32">
        <f>SUM(D8:D9)</f>
        <v>46598234.3</v>
      </c>
      <c r="E7" s="45">
        <f>D7/C7*100</f>
        <v>119.96468893513116</v>
      </c>
    </row>
    <row r="8" spans="1:7" ht="76.5" customHeight="1" thickBot="1">
      <c r="A8" s="21" t="s">
        <v>24</v>
      </c>
      <c r="B8" s="6" t="s">
        <v>5</v>
      </c>
      <c r="C8" s="36">
        <v>37172901.4</v>
      </c>
      <c r="D8" s="47">
        <v>44927843.8</v>
      </c>
      <c r="E8" s="46">
        <f>D8/C8*100</f>
        <v>120.86181629072408</v>
      </c>
      <c r="G8" s="37"/>
    </row>
    <row r="9" spans="1:7" ht="72.75" customHeight="1" thickBot="1">
      <c r="A9" s="21" t="s">
        <v>23</v>
      </c>
      <c r="B9" s="6" t="s">
        <v>26</v>
      </c>
      <c r="C9" s="36">
        <v>1670390.5</v>
      </c>
      <c r="D9" s="32">
        <v>1670390.5</v>
      </c>
      <c r="E9" s="46">
        <f>D9/C9*100</f>
        <v>100</v>
      </c>
      <c r="G9" s="37"/>
    </row>
    <row r="10" spans="1:7" ht="53.25" customHeight="1" thickBot="1">
      <c r="A10" s="15" t="s">
        <v>14</v>
      </c>
      <c r="B10" s="22" t="s">
        <v>11</v>
      </c>
      <c r="C10" s="35">
        <v>16895.1</v>
      </c>
      <c r="D10" s="32">
        <v>21744</v>
      </c>
      <c r="E10" s="46">
        <f aca="true" t="shared" si="0" ref="E10:E19">D10/C10*100</f>
        <v>128.7000372889181</v>
      </c>
      <c r="G10" s="37"/>
    </row>
    <row r="11" spans="1:7" ht="36.75" customHeight="1" thickBot="1">
      <c r="A11" s="15" t="s">
        <v>9</v>
      </c>
      <c r="B11" s="10" t="s">
        <v>12</v>
      </c>
      <c r="C11" s="35">
        <v>3090.5</v>
      </c>
      <c r="D11" s="48">
        <v>2636.4</v>
      </c>
      <c r="E11" s="46">
        <f t="shared" si="0"/>
        <v>85.30658469503317</v>
      </c>
      <c r="G11" s="37"/>
    </row>
    <row r="12" spans="1:5" s="1" customFormat="1" ht="40.5" customHeight="1" thickBot="1">
      <c r="A12" s="31" t="s">
        <v>30</v>
      </c>
      <c r="B12" s="10" t="s">
        <v>29</v>
      </c>
      <c r="C12" s="35">
        <v>2396.5</v>
      </c>
      <c r="D12" s="47">
        <v>2581.8</v>
      </c>
      <c r="E12" s="46">
        <f t="shared" si="0"/>
        <v>107.73210932610058</v>
      </c>
    </row>
    <row r="13" spans="1:5" s="1" customFormat="1" ht="37.5" customHeight="1" thickBot="1">
      <c r="A13" s="16" t="s">
        <v>20</v>
      </c>
      <c r="B13" s="6" t="s">
        <v>10</v>
      </c>
      <c r="C13" s="42">
        <v>1831.5</v>
      </c>
      <c r="D13" s="48">
        <v>1831.5</v>
      </c>
      <c r="E13" s="46">
        <f t="shared" si="0"/>
        <v>100</v>
      </c>
    </row>
    <row r="14" spans="1:5" s="1" customFormat="1" ht="57.75" customHeight="1" thickBot="1">
      <c r="A14" s="14" t="s">
        <v>22</v>
      </c>
      <c r="B14" s="6" t="s">
        <v>6</v>
      </c>
      <c r="C14" s="36">
        <v>484858.8</v>
      </c>
      <c r="D14" s="48">
        <v>496021.3</v>
      </c>
      <c r="E14" s="46">
        <f t="shared" si="0"/>
        <v>102.30221664534088</v>
      </c>
    </row>
    <row r="15" spans="1:7" ht="38.25" customHeight="1" thickBot="1">
      <c r="A15" s="14" t="s">
        <v>25</v>
      </c>
      <c r="B15" s="6" t="s">
        <v>7</v>
      </c>
      <c r="C15" s="35">
        <v>85977.2</v>
      </c>
      <c r="D15" s="48">
        <v>106047.5</v>
      </c>
      <c r="E15" s="46">
        <f t="shared" si="0"/>
        <v>123.34374694686498</v>
      </c>
      <c r="G15" s="37"/>
    </row>
    <row r="16" spans="1:7" ht="36" customHeight="1" thickBot="1">
      <c r="A16" s="13" t="s">
        <v>13</v>
      </c>
      <c r="B16" s="6" t="s">
        <v>21</v>
      </c>
      <c r="C16" s="36">
        <v>27140.8</v>
      </c>
      <c r="D16" s="48">
        <v>24730.2</v>
      </c>
      <c r="E16" s="46">
        <f t="shared" si="0"/>
        <v>91.11816895596299</v>
      </c>
      <c r="G16" s="37"/>
    </row>
    <row r="17" spans="1:7" ht="47.25" customHeight="1" thickBot="1">
      <c r="A17" s="14" t="s">
        <v>33</v>
      </c>
      <c r="B17" s="7" t="s">
        <v>37</v>
      </c>
      <c r="C17" s="36"/>
      <c r="D17" s="48"/>
      <c r="E17" s="46"/>
      <c r="G17" s="37"/>
    </row>
    <row r="18" spans="1:5" s="1" customFormat="1" ht="26.25" customHeight="1" thickBot="1">
      <c r="A18" s="14" t="s">
        <v>4</v>
      </c>
      <c r="B18" s="7" t="s">
        <v>38</v>
      </c>
      <c r="C18" s="36">
        <v>5942.5</v>
      </c>
      <c r="D18" s="48">
        <v>946.4</v>
      </c>
      <c r="E18" s="46">
        <f t="shared" si="0"/>
        <v>15.925957088767353</v>
      </c>
    </row>
    <row r="19" spans="1:5" s="1" customFormat="1" ht="39" customHeight="1" thickBot="1">
      <c r="A19" s="14" t="s">
        <v>34</v>
      </c>
      <c r="B19" s="9" t="s">
        <v>27</v>
      </c>
      <c r="C19" s="36">
        <v>318965.5</v>
      </c>
      <c r="D19" s="48">
        <v>357623.4</v>
      </c>
      <c r="E19" s="46">
        <f t="shared" si="0"/>
        <v>112.11977470917702</v>
      </c>
    </row>
    <row r="20" spans="1:5" s="1" customFormat="1" ht="48.75" customHeight="1" thickBot="1">
      <c r="A20" s="13" t="s">
        <v>32</v>
      </c>
      <c r="B20" s="30" t="s">
        <v>16</v>
      </c>
      <c r="C20" s="43">
        <v>28.6</v>
      </c>
      <c r="D20" s="49">
        <v>28.6</v>
      </c>
      <c r="E20" s="46">
        <f>D20/C20*100</f>
        <v>100</v>
      </c>
    </row>
    <row r="21" spans="1:7" ht="39" customHeight="1" thickBot="1">
      <c r="A21" s="29" t="s">
        <v>18</v>
      </c>
      <c r="B21" s="10" t="s">
        <v>17</v>
      </c>
      <c r="C21" s="36"/>
      <c r="D21" s="47"/>
      <c r="E21" s="46"/>
      <c r="G21" s="37"/>
    </row>
    <row r="22" spans="1:7" ht="37.5" customHeight="1" thickBot="1">
      <c r="A22" s="14" t="s">
        <v>1</v>
      </c>
      <c r="B22" s="6" t="s">
        <v>8</v>
      </c>
      <c r="C22" s="36">
        <v>15420</v>
      </c>
      <c r="D22" s="48">
        <v>13303.4</v>
      </c>
      <c r="E22" s="46">
        <f>D22/C22*100</f>
        <v>86.27367055771725</v>
      </c>
      <c r="G22" s="37"/>
    </row>
    <row r="23" spans="1:7" ht="27" customHeight="1" thickBot="1">
      <c r="A23" s="31" t="s">
        <v>28</v>
      </c>
      <c r="B23" s="10" t="s">
        <v>39</v>
      </c>
      <c r="C23" s="35">
        <v>152.1</v>
      </c>
      <c r="D23" s="47">
        <v>152.1</v>
      </c>
      <c r="E23" s="46">
        <f>D23/C23*100</f>
        <v>100</v>
      </c>
      <c r="G23" s="37"/>
    </row>
    <row r="24" ht="40.5" customHeight="1">
      <c r="G24" s="37"/>
    </row>
  </sheetData>
  <sheetProtection/>
  <mergeCells count="2">
    <mergeCell ref="A1:C1"/>
    <mergeCell ref="A2:D2"/>
  </mergeCells>
  <printOptions/>
  <pageMargins left="0" right="0" top="0" bottom="0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Krjelkova</dc:creator>
  <cp:keywords/>
  <dc:description/>
  <cp:lastModifiedBy>Палаткин Валерий Тимофеевич</cp:lastModifiedBy>
  <cp:lastPrinted>2020-02-12T10:08:48Z</cp:lastPrinted>
  <dcterms:created xsi:type="dcterms:W3CDTF">2004-10-14T11:51:07Z</dcterms:created>
  <dcterms:modified xsi:type="dcterms:W3CDTF">2020-03-02T09:52:09Z</dcterms:modified>
  <cp:category/>
  <cp:version/>
  <cp:contentType/>
  <cp:contentStatus/>
</cp:coreProperties>
</file>